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182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A20" i="1" l="1"/>
  <c r="AA16" i="1"/>
  <c r="AA12" i="1"/>
  <c r="AA8" i="1"/>
  <c r="W20" i="1"/>
  <c r="W16" i="1"/>
  <c r="W12" i="1"/>
  <c r="W8" i="1"/>
  <c r="W22" i="1" s="1"/>
  <c r="T20" i="1"/>
  <c r="T16" i="1"/>
  <c r="T12" i="1"/>
  <c r="T8" i="1"/>
  <c r="Q20" i="1"/>
  <c r="Q16" i="1"/>
  <c r="Q12" i="1"/>
  <c r="Q8" i="1"/>
  <c r="Q22" i="1" s="1"/>
  <c r="N20" i="1"/>
  <c r="N16" i="1"/>
  <c r="N12" i="1"/>
  <c r="N8" i="1"/>
  <c r="K20" i="1"/>
  <c r="K16" i="1"/>
  <c r="K12" i="1"/>
  <c r="K8" i="1"/>
  <c r="K22" i="1" s="1"/>
  <c r="H20" i="1"/>
  <c r="H16" i="1"/>
  <c r="H12" i="1"/>
  <c r="H8" i="1"/>
  <c r="B16" i="1"/>
  <c r="B12" i="1"/>
  <c r="B8" i="1"/>
  <c r="B20" i="1"/>
  <c r="E20" i="1"/>
  <c r="E16" i="1"/>
  <c r="AB16" i="1" s="1"/>
  <c r="E12" i="1"/>
  <c r="E8" i="1"/>
  <c r="AB8" i="1" s="1"/>
  <c r="AB12" i="1"/>
  <c r="AB20" i="1"/>
  <c r="B22" i="1"/>
  <c r="AA22" i="1"/>
  <c r="H22" i="1"/>
  <c r="N22" i="1"/>
  <c r="T22" i="1"/>
  <c r="AC22" i="1" l="1"/>
  <c r="AB22" i="1"/>
  <c r="E22" i="1"/>
  <c r="Z7" i="1" l="1"/>
  <c r="X7" i="1"/>
  <c r="U7" i="1"/>
  <c r="R7" i="1"/>
  <c r="O7" i="1"/>
  <c r="L7" i="1"/>
  <c r="I7" i="1"/>
  <c r="F7" i="1"/>
  <c r="C7" i="1"/>
  <c r="Z15" i="1"/>
  <c r="X15" i="1"/>
  <c r="U15" i="1"/>
  <c r="R15" i="1"/>
  <c r="O15" i="1"/>
  <c r="L15" i="1"/>
  <c r="I15" i="1"/>
  <c r="F15" i="1"/>
  <c r="C15" i="1"/>
  <c r="Z11" i="1"/>
  <c r="X11" i="1"/>
  <c r="U11" i="1"/>
  <c r="R11" i="1"/>
  <c r="O11" i="1"/>
  <c r="L11" i="1"/>
  <c r="I11" i="1"/>
  <c r="F11" i="1"/>
  <c r="C11" i="1"/>
  <c r="P1" i="1"/>
  <c r="Z19" i="1"/>
  <c r="X19" i="1"/>
  <c r="U19" i="1"/>
  <c r="R19" i="1"/>
  <c r="O19" i="1"/>
  <c r="L19" i="1"/>
  <c r="I19" i="1"/>
  <c r="F19" i="1"/>
  <c r="C19" i="1"/>
</calcChain>
</file>

<file path=xl/sharedStrings.xml><?xml version="1.0" encoding="utf-8"?>
<sst xmlns="http://schemas.openxmlformats.org/spreadsheetml/2006/main" count="76" uniqueCount="20">
  <si>
    <t>Name</t>
  </si>
  <si>
    <t>Basic-Facts Test</t>
  </si>
  <si>
    <t>Score =</t>
  </si>
  <si>
    <t>2</t>
  </si>
  <si>
    <t>3</t>
  </si>
  <si>
    <t>7</t>
  </si>
  <si>
    <t>4</t>
  </si>
  <si>
    <t>8</t>
  </si>
  <si>
    <t>6</t>
  </si>
  <si>
    <t>5</t>
  </si>
  <si>
    <t>9</t>
  </si>
  <si>
    <t>x 9</t>
  </si>
  <si>
    <t>x 6</t>
  </si>
  <si>
    <t>x 4</t>
  </si>
  <si>
    <t>x 8</t>
  </si>
  <si>
    <t>x 7</t>
  </si>
  <si>
    <t>x 2</t>
  </si>
  <si>
    <t>x 5</t>
  </si>
  <si>
    <t>x 3</t>
  </si>
  <si>
    <t>Can multiply numbers from 2's to 9's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</si>
</sst>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name val="Geneva"/>
    </font>
    <font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4"/>
      <color indexed="8"/>
      <name val="Courier New"/>
      <family val="3"/>
    </font>
    <font>
      <b/>
      <sz val="11"/>
      <name val="Courier New"/>
      <family val="3"/>
    </font>
    <font>
      <b/>
      <sz val="14"/>
      <color indexed="10"/>
      <name val="Army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/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applyProtection="1">
      <alignment horizontal="right"/>
    </xf>
    <xf numFmtId="0" fontId="3" fillId="0" borderId="0" xfId="0" applyNumberFormat="1" applyFont="1"/>
    <xf numFmtId="49" fontId="1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 applyProtection="1">
      <alignment horizontal="right"/>
    </xf>
    <xf numFmtId="0" fontId="5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Alignment="1">
      <alignment horizontal="right"/>
    </xf>
    <xf numFmtId="0" fontId="7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49" fontId="3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/>
    <xf numFmtId="0" fontId="9" fillId="0" borderId="0" xfId="0" applyNumberFormat="1" applyFont="1" applyFill="1" applyAlignment="1" applyProtection="1">
      <alignment horizontal="left"/>
    </xf>
    <xf numFmtId="49" fontId="8" fillId="0" borderId="0" xfId="0" applyNumberFormat="1" applyFont="1" applyFill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9525</xdr:rowOff>
    </xdr:from>
    <xdr:to>
      <xdr:col>24</xdr:col>
      <xdr:colOff>85725</xdr:colOff>
      <xdr:row>3</xdr:row>
      <xdr:rowOff>180975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295275" y="238125"/>
          <a:ext cx="6038850" cy="628650"/>
          <a:chOff x="28" y="25"/>
          <a:chExt cx="712" cy="85"/>
        </a:xfrm>
      </xdr:grpSpPr>
      <xdr:grpSp>
        <xdr:nvGrpSpPr>
          <xdr:cNvPr id="1026" name="Group 2"/>
          <xdr:cNvGrpSpPr>
            <a:grpSpLocks/>
          </xdr:cNvGrpSpPr>
        </xdr:nvGrpSpPr>
        <xdr:grpSpPr bwMode="auto">
          <a:xfrm>
            <a:off x="28" y="25"/>
            <a:ext cx="712" cy="85"/>
            <a:chOff x="48" y="25"/>
            <a:chExt cx="603" cy="88"/>
          </a:xfrm>
        </xdr:grpSpPr>
        <xdr:sp macro="" textlink="">
          <xdr:nvSpPr>
            <xdr:cNvPr id="1027" name="AutoShape 3"/>
            <xdr:cNvSpPr>
              <a:spLocks noChangeArrowheads="1"/>
            </xdr:cNvSpPr>
          </xdr:nvSpPr>
          <xdr:spPr bwMode="auto">
            <a:xfrm>
              <a:off x="48" y="25"/>
              <a:ext cx="603" cy="88"/>
            </a:xfrm>
            <a:prstGeom prst="bevel">
              <a:avLst>
                <a:gd name="adj" fmla="val 12500"/>
              </a:avLst>
            </a:prstGeom>
            <a:gradFill rotWithShape="0">
              <a:gsLst>
                <a:gs pos="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val="FFFFFF"/>
                </a:gs>
              </a:gsLst>
              <a:lin ang="5400000" scaled="1"/>
            </a:gradFill>
            <a:ln w="9525">
              <a:solidFill>
                <a:srgbClr xmlns:mc="http://schemas.openxmlformats.org/markup-compatibility/2006" xmlns:a14="http://schemas.microsoft.com/office/drawing/2010/main" val="00FFFF" mc:Ignorable="a14" a14:legacySpreadsheetColorIndex="15"/>
              </a:solidFill>
              <a:miter lim="800000"/>
              <a:headEnd/>
              <a:tailEnd/>
            </a:ln>
          </xdr:spPr>
        </xdr:sp>
        <xdr:sp macro="" textlink="">
          <xdr:nvSpPr>
            <xdr:cNvPr id="1028" name="WordArt 4"/>
            <xdr:cNvSpPr>
              <a:spLocks noChangeArrowheads="1" noChangeShapeType="1" noTextEdit="1"/>
            </xdr:cNvSpPr>
          </xdr:nvSpPr>
          <xdr:spPr bwMode="auto">
            <a:xfrm>
              <a:off x="180" y="39"/>
              <a:ext cx="345" cy="65"/>
            </a:xfrm>
            <a:prstGeom prst="rect">
              <a:avLst/>
            </a:prstGeom>
          </xdr:spPr>
          <xdr:txBody>
            <a:bodyPr wrap="none" fromWordArt="1">
              <a:prstTxWarp prst="textDoubleWave1">
                <a:avLst>
                  <a:gd name="adj1" fmla="val 6500"/>
                  <a:gd name="adj2" fmla="val 0"/>
                </a:avLst>
              </a:prstTxWarp>
            </a:bodyPr>
            <a:lstStyle/>
            <a:p>
              <a:pPr algn="ctr" rtl="0">
                <a:buNone/>
              </a:pPr>
              <a:r>
                <a:rPr lang="en-US" sz="3600" kern="10" spc="-360">
                  <a:ln w="12700">
                    <a:solidFill>
                      <a:srgbClr xmlns:mc="http://schemas.openxmlformats.org/markup-compatibility/2006" xmlns:a14="http://schemas.microsoft.com/office/drawing/2010/main" val="800000" mc:Ignorable="a14" a14:legacySpreadsheetColorIndex="16"/>
                    </a:solidFill>
                    <a:round/>
                    <a:headEnd/>
                    <a:tailEnd/>
                  </a:ln>
                  <a:solidFill>
                    <a:srgbClr xmlns:mc="http://schemas.openxmlformats.org/markup-compatibility/2006" xmlns:a14="http://schemas.microsoft.com/office/drawing/2010/main" val="FF0000" mc:Ignorable="a14" a14:legacySpreadsheetColorIndex="10"/>
                  </a:solidFill>
                  <a:effectLst>
                    <a:outerShdw dist="125724" dir="18900000" algn="ctr" rotWithShape="0">
                      <a:srgbClr val="000099"/>
                    </a:outerShdw>
                  </a:effectLst>
                  <a:latin typeface="Impact"/>
                </a:rPr>
                <a:t>36 Basic Facts</a:t>
              </a:r>
            </a:p>
          </xdr:txBody>
        </xdr:sp>
      </xdr:grpSp>
      <xdr:sp macro="" textlink="">
        <xdr:nvSpPr>
          <xdr:cNvPr id="1029" name="WordArt 5"/>
          <xdr:cNvSpPr>
            <a:spLocks noChangeArrowheads="1" noChangeShapeType="1"/>
          </xdr:cNvSpPr>
        </xdr:nvSpPr>
        <xdr:spPr bwMode="auto">
          <a:xfrm>
            <a:off x="55" y="37"/>
            <a:ext cx="69" cy="5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EAEAEA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Arial Black"/>
              </a:rPr>
              <a:t>4</a:t>
            </a:r>
          </a:p>
        </xdr:txBody>
      </xdr:sp>
      <xdr:sp macro="" textlink="">
        <xdr:nvSpPr>
          <xdr:cNvPr id="1030" name="WordArt 6"/>
          <xdr:cNvSpPr>
            <a:spLocks noChangeArrowheads="1" noChangeShapeType="1"/>
          </xdr:cNvSpPr>
        </xdr:nvSpPr>
        <xdr:spPr bwMode="auto">
          <a:xfrm>
            <a:off x="651" y="39"/>
            <a:ext cx="70" cy="5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EAEAEA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Arial Black"/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showGridLines="0" showRowColHeaders="0" tabSelected="1" zoomScaleNormal="100" workbookViewId="0">
      <selection activeCell="A8" sqref="A8"/>
    </sheetView>
  </sheetViews>
  <sheetFormatPr defaultColWidth="11.42578125" defaultRowHeight="12"/>
  <cols>
    <col min="1" max="1" width="7.7109375" style="6" customWidth="1"/>
    <col min="2" max="2" width="2.85546875" style="6" hidden="1" customWidth="1"/>
    <col min="3" max="3" width="4" style="6" customWidth="1"/>
    <col min="4" max="4" width="7.7109375" style="6" customWidth="1"/>
    <col min="5" max="5" width="2.85546875" style="6" hidden="1" customWidth="1"/>
    <col min="6" max="6" width="4" style="6" customWidth="1"/>
    <col min="7" max="7" width="7.7109375" style="6" customWidth="1"/>
    <col min="8" max="8" width="2.85546875" style="6" hidden="1" customWidth="1"/>
    <col min="9" max="9" width="4" style="6" customWidth="1"/>
    <col min="10" max="10" width="7.7109375" style="6" customWidth="1"/>
    <col min="11" max="11" width="2.85546875" style="6" hidden="1" customWidth="1"/>
    <col min="12" max="12" width="4" style="6" customWidth="1"/>
    <col min="13" max="13" width="7.7109375" style="6" customWidth="1"/>
    <col min="14" max="14" width="2.85546875" style="6" hidden="1" customWidth="1"/>
    <col min="15" max="15" width="4" style="6" customWidth="1"/>
    <col min="16" max="16" width="7.7109375" style="6" customWidth="1"/>
    <col min="17" max="17" width="2.85546875" style="6" hidden="1" customWidth="1"/>
    <col min="18" max="18" width="4" style="6" customWidth="1"/>
    <col min="19" max="19" width="7.7109375" style="6" customWidth="1"/>
    <col min="20" max="20" width="2.85546875" style="6" hidden="1" customWidth="1"/>
    <col min="21" max="21" width="4" style="6" customWidth="1"/>
    <col min="22" max="22" width="7.7109375" style="6" customWidth="1"/>
    <col min="23" max="23" width="2.85546875" style="6" hidden="1" customWidth="1"/>
    <col min="24" max="24" width="4" style="6" customWidth="1"/>
    <col min="25" max="25" width="7.5703125" style="6" customWidth="1"/>
    <col min="26" max="26" width="4" style="6" customWidth="1"/>
    <col min="27" max="28" width="2.85546875" style="6" hidden="1" customWidth="1"/>
    <col min="29" max="29" width="6" style="6" customWidth="1"/>
    <col min="30" max="31" width="2.85546875" style="6" customWidth="1"/>
    <col min="32" max="32" width="6" style="6" customWidth="1"/>
    <col min="33" max="33" width="2.85546875" style="6" customWidth="1"/>
    <col min="34" max="34" width="6.85546875" style="7" customWidth="1"/>
    <col min="35" max="16384" width="11.42578125" style="7"/>
  </cols>
  <sheetData>
    <row r="1" spans="1:33" ht="18" customHeight="1">
      <c r="A1" s="2" t="s">
        <v>0</v>
      </c>
      <c r="B1" s="3"/>
      <c r="C1" s="37"/>
      <c r="D1" s="37"/>
      <c r="E1" s="37"/>
      <c r="F1" s="37"/>
      <c r="G1" s="37"/>
      <c r="H1" s="37"/>
      <c r="I1" s="37"/>
      <c r="J1" s="37"/>
      <c r="K1" s="37"/>
      <c r="L1" s="37"/>
      <c r="M1" s="35" t="s">
        <v>2</v>
      </c>
      <c r="N1" s="35"/>
      <c r="O1" s="36"/>
      <c r="P1" s="39" t="str">
        <f>IF(AC22=0,IF(AB22=36,"Pass 100%",(36-AB22)*-1),"")</f>
        <v/>
      </c>
      <c r="Q1" s="40"/>
      <c r="R1" s="40"/>
      <c r="S1" s="41"/>
      <c r="T1" s="22"/>
      <c r="U1" s="42" t="s">
        <v>1</v>
      </c>
      <c r="V1" s="42"/>
      <c r="W1" s="42"/>
      <c r="X1" s="42"/>
      <c r="Y1" s="42"/>
      <c r="Z1" s="21"/>
      <c r="AA1" s="4"/>
      <c r="AB1" s="4"/>
      <c r="AC1" s="5"/>
      <c r="AD1" s="4"/>
      <c r="AE1" s="4"/>
    </row>
    <row r="2" spans="1:33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5"/>
      <c r="T2" s="26"/>
      <c r="U2" s="26"/>
      <c r="V2" s="26"/>
      <c r="W2" s="26"/>
      <c r="X2" s="26"/>
      <c r="Y2" s="26"/>
      <c r="Z2" s="26"/>
      <c r="AA2" s="4"/>
      <c r="AB2" s="4"/>
      <c r="AC2" s="5"/>
      <c r="AD2" s="4"/>
      <c r="AE2" s="4"/>
    </row>
    <row r="3" spans="1:33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5"/>
      <c r="T3" s="26"/>
      <c r="U3" s="26"/>
      <c r="V3" s="26"/>
      <c r="W3" s="26"/>
      <c r="X3" s="26"/>
      <c r="Y3" s="26"/>
      <c r="Z3" s="26"/>
      <c r="AA3" s="4"/>
      <c r="AB3" s="4"/>
      <c r="AC3" s="5"/>
      <c r="AD3" s="4"/>
      <c r="AE3" s="4"/>
    </row>
    <row r="4" spans="1:33" ht="18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5"/>
      <c r="T4" s="26"/>
      <c r="U4" s="26"/>
      <c r="V4" s="26"/>
      <c r="W4" s="26"/>
      <c r="X4" s="26"/>
      <c r="Y4" s="26"/>
      <c r="Z4" s="26"/>
      <c r="AA4" s="4"/>
      <c r="AB4" s="4"/>
      <c r="AC4" s="5"/>
      <c r="AD4" s="4"/>
      <c r="AE4" s="4"/>
    </row>
    <row r="5" spans="1:33" ht="15.75" customHeight="1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29"/>
      <c r="AA5" s="4"/>
      <c r="AB5" s="4"/>
      <c r="AC5" s="4"/>
      <c r="AD5" s="4"/>
      <c r="AE5" s="4"/>
      <c r="AF5" s="4"/>
    </row>
    <row r="6" spans="1:33" ht="17.100000000000001" customHeight="1">
      <c r="A6" s="14" t="s">
        <v>5</v>
      </c>
      <c r="B6" s="13"/>
      <c r="C6" s="13"/>
      <c r="D6" s="13" t="s">
        <v>4</v>
      </c>
      <c r="E6" s="13"/>
      <c r="F6" s="13"/>
      <c r="G6" s="13" t="s">
        <v>6</v>
      </c>
      <c r="H6" s="13"/>
      <c r="I6" s="13"/>
      <c r="J6" s="13" t="s">
        <v>5</v>
      </c>
      <c r="K6" s="13"/>
      <c r="L6" s="13"/>
      <c r="M6" s="13" t="s">
        <v>9</v>
      </c>
      <c r="N6" s="13"/>
      <c r="O6" s="13"/>
      <c r="P6" s="13" t="s">
        <v>6</v>
      </c>
      <c r="Q6" s="13"/>
      <c r="R6" s="13"/>
      <c r="S6" s="13" t="s">
        <v>9</v>
      </c>
      <c r="T6" s="13"/>
      <c r="U6" s="13"/>
      <c r="V6" s="14" t="s">
        <v>4</v>
      </c>
      <c r="W6" s="8"/>
      <c r="X6" s="8"/>
      <c r="Y6" s="14" t="s">
        <v>8</v>
      </c>
      <c r="Z6" s="30"/>
      <c r="AA6" s="8"/>
      <c r="AB6" s="7"/>
      <c r="AC6" s="7"/>
      <c r="AD6" s="7"/>
      <c r="AE6" s="7"/>
      <c r="AF6" s="7"/>
      <c r="AG6" s="7"/>
    </row>
    <row r="7" spans="1:33" ht="17.100000000000001" customHeight="1">
      <c r="A7" s="15" t="s">
        <v>11</v>
      </c>
      <c r="B7" s="13"/>
      <c r="C7" s="28" t="str">
        <f>IF(AC22=0,IF(A8="63","","√"),"")</f>
        <v/>
      </c>
      <c r="D7" s="16" t="s">
        <v>12</v>
      </c>
      <c r="E7" s="13"/>
      <c r="F7" s="28" t="str">
        <f>IF(AC22=0,IF(D8="18","","√"),"")</f>
        <v/>
      </c>
      <c r="G7" s="16" t="s">
        <v>13</v>
      </c>
      <c r="H7" s="13"/>
      <c r="I7" s="28" t="str">
        <f>IF(AC22=0,IF(G8="16","","√"),"")</f>
        <v/>
      </c>
      <c r="J7" s="16" t="s">
        <v>14</v>
      </c>
      <c r="K7" s="13"/>
      <c r="L7" s="28" t="str">
        <f>IF(AC22=0,IF(J8="56","","√"),"")</f>
        <v/>
      </c>
      <c r="M7" s="16" t="s">
        <v>11</v>
      </c>
      <c r="N7" s="13"/>
      <c r="O7" s="28" t="str">
        <f>IF(AC22=0,IF(M8="45","","√"),"")</f>
        <v/>
      </c>
      <c r="P7" s="16" t="s">
        <v>15</v>
      </c>
      <c r="Q7" s="17"/>
      <c r="R7" s="28" t="str">
        <f>IF(AC22=0,IF(P8="28","","√"),"")</f>
        <v/>
      </c>
      <c r="S7" s="16" t="s">
        <v>14</v>
      </c>
      <c r="T7" s="17"/>
      <c r="U7" s="28" t="str">
        <f>IF(AC22=0,IF(S8="40","","√"),"")</f>
        <v/>
      </c>
      <c r="V7" s="15" t="s">
        <v>11</v>
      </c>
      <c r="W7" s="9"/>
      <c r="X7" s="28" t="str">
        <f>IF(AC22=0,IF(V8="27","","√"),"")</f>
        <v/>
      </c>
      <c r="Y7" s="15" t="s">
        <v>15</v>
      </c>
      <c r="Z7" s="28" t="str">
        <f>IF(AC22=0,IF(Y8="42","","√"),"")</f>
        <v/>
      </c>
      <c r="AA7" s="9"/>
      <c r="AB7" s="10"/>
      <c r="AC7" s="7"/>
      <c r="AD7" s="7"/>
      <c r="AE7" s="7"/>
      <c r="AF7" s="7"/>
      <c r="AG7" s="7"/>
    </row>
    <row r="8" spans="1:33" ht="17.100000000000001" customHeight="1">
      <c r="A8" s="31"/>
      <c r="B8" s="18" t="str">
        <f>IF(A8="63",1,"√")</f>
        <v>√</v>
      </c>
      <c r="D8" s="32"/>
      <c r="E8" s="18" t="str">
        <f>IF(D8="18",1,"√")</f>
        <v>√</v>
      </c>
      <c r="F8" s="33"/>
      <c r="G8" s="32"/>
      <c r="H8" s="18" t="str">
        <f>IF(G8="16",1,"√")</f>
        <v>√</v>
      </c>
      <c r="I8" s="17"/>
      <c r="J8" s="32"/>
      <c r="K8" s="18" t="str">
        <f>IF(J8="56",1,"√")</f>
        <v>√</v>
      </c>
      <c r="L8" s="17"/>
      <c r="M8" s="32"/>
      <c r="N8" s="18" t="str">
        <f>IF(M8="45",1,"√")</f>
        <v>√</v>
      </c>
      <c r="O8" s="17"/>
      <c r="P8" s="32"/>
      <c r="Q8" s="18" t="str">
        <f>IF(P8="28",1,"√")</f>
        <v>√</v>
      </c>
      <c r="R8" s="17"/>
      <c r="S8" s="32"/>
      <c r="T8" s="18" t="str">
        <f>IF(S8="40",1,"√")</f>
        <v>√</v>
      </c>
      <c r="U8" s="17"/>
      <c r="V8" s="31"/>
      <c r="W8" s="1" t="str">
        <f>IF(V8="27",1,"√")</f>
        <v>√</v>
      </c>
      <c r="X8" s="9"/>
      <c r="Y8" s="31"/>
      <c r="Z8" s="20"/>
      <c r="AA8" s="1" t="str">
        <f>IF(Y8="42",1,"√")</f>
        <v>√</v>
      </c>
      <c r="AB8" s="10">
        <f>COUNTBLANK(A8:Y8)-8</f>
        <v>9</v>
      </c>
      <c r="AC8" s="7"/>
      <c r="AD8" s="7"/>
      <c r="AE8" s="7"/>
      <c r="AF8" s="7"/>
      <c r="AG8" s="7"/>
    </row>
    <row r="9" spans="1:33" ht="11.25" customHeight="1">
      <c r="A9" s="14"/>
      <c r="B9" s="17"/>
      <c r="C9" s="19"/>
      <c r="D9" s="13"/>
      <c r="E9" s="18"/>
      <c r="F9" s="19"/>
      <c r="G9" s="13"/>
      <c r="H9" s="18"/>
      <c r="I9" s="17"/>
      <c r="J9" s="13"/>
      <c r="K9" s="18"/>
      <c r="L9" s="17"/>
      <c r="M9" s="13"/>
      <c r="N9" s="18"/>
      <c r="O9" s="17"/>
      <c r="P9" s="13"/>
      <c r="Q9" s="18"/>
      <c r="R9" s="17"/>
      <c r="S9" s="13"/>
      <c r="T9" s="18"/>
      <c r="U9" s="17"/>
      <c r="V9" s="14"/>
      <c r="W9" s="1"/>
      <c r="X9" s="9"/>
      <c r="Y9" s="14"/>
      <c r="Z9" s="30"/>
      <c r="AA9" s="1"/>
      <c r="AB9" s="10"/>
      <c r="AC9" s="7"/>
      <c r="AD9" s="7"/>
      <c r="AE9" s="7"/>
      <c r="AF9" s="7"/>
      <c r="AG9" s="7"/>
    </row>
    <row r="10" spans="1:33" ht="17.100000000000001" customHeight="1">
      <c r="A10" s="13" t="s">
        <v>8</v>
      </c>
      <c r="B10" s="17"/>
      <c r="C10" s="19"/>
      <c r="D10" s="13" t="s">
        <v>6</v>
      </c>
      <c r="E10" s="18"/>
      <c r="F10" s="19"/>
      <c r="G10" s="13" t="s">
        <v>8</v>
      </c>
      <c r="H10" s="18"/>
      <c r="I10" s="17"/>
      <c r="J10" s="13" t="s">
        <v>9</v>
      </c>
      <c r="K10" s="18"/>
      <c r="L10" s="17"/>
      <c r="M10" s="13" t="s">
        <v>8</v>
      </c>
      <c r="N10" s="18"/>
      <c r="O10" s="17"/>
      <c r="P10" s="13" t="s">
        <v>10</v>
      </c>
      <c r="Q10" s="18"/>
      <c r="R10" s="17"/>
      <c r="S10" s="13" t="s">
        <v>3</v>
      </c>
      <c r="T10" s="18"/>
      <c r="U10" s="17"/>
      <c r="V10" s="14" t="s">
        <v>9</v>
      </c>
      <c r="W10" s="1"/>
      <c r="X10" s="9"/>
      <c r="Y10" s="14" t="s">
        <v>4</v>
      </c>
      <c r="Z10" s="30"/>
      <c r="AA10" s="1"/>
      <c r="AB10" s="10"/>
      <c r="AC10" s="7"/>
      <c r="AD10" s="7"/>
      <c r="AE10" s="7"/>
      <c r="AF10" s="7"/>
      <c r="AG10" s="7"/>
    </row>
    <row r="11" spans="1:33" ht="17.100000000000001" customHeight="1">
      <c r="A11" s="16" t="s">
        <v>12</v>
      </c>
      <c r="B11" s="17"/>
      <c r="C11" s="28" t="str">
        <f>IF(AC22=0,IF(A12="36","","√"),"")</f>
        <v/>
      </c>
      <c r="D11" s="16" t="s">
        <v>14</v>
      </c>
      <c r="E11" s="18"/>
      <c r="F11" s="28" t="str">
        <f>IF(AC22=0,IF(D12="32","","√"),"")</f>
        <v/>
      </c>
      <c r="G11" s="16" t="s">
        <v>11</v>
      </c>
      <c r="H11" s="18"/>
      <c r="I11" s="28" t="str">
        <f>IF(AC22=0,IF(G12="54","","√"),"")</f>
        <v/>
      </c>
      <c r="J11" s="16" t="s">
        <v>15</v>
      </c>
      <c r="K11" s="18"/>
      <c r="L11" s="28" t="str">
        <f>IF(AC22=0,IF(J12="35","","√"),"")</f>
        <v/>
      </c>
      <c r="M11" s="16" t="s">
        <v>14</v>
      </c>
      <c r="N11" s="18"/>
      <c r="O11" s="28" t="str">
        <f>IF(AC22=0,IF(M12="48","","√"),"")</f>
        <v/>
      </c>
      <c r="P11" s="16" t="s">
        <v>11</v>
      </c>
      <c r="Q11" s="18"/>
      <c r="R11" s="28" t="str">
        <f>IF(AC22=0,IF(P12="81","","√"),"")</f>
        <v/>
      </c>
      <c r="S11" s="16" t="s">
        <v>15</v>
      </c>
      <c r="T11" s="18"/>
      <c r="U11" s="28" t="str">
        <f>IF(AC22=0,IF(S12="14","","√"),"")</f>
        <v/>
      </c>
      <c r="V11" s="15" t="s">
        <v>12</v>
      </c>
      <c r="W11" s="1"/>
      <c r="X11" s="28" t="str">
        <f>IF(AC22=0,IF(V12="30","","√"),"")</f>
        <v/>
      </c>
      <c r="Y11" s="15" t="s">
        <v>14</v>
      </c>
      <c r="Z11" s="28" t="str">
        <f>IF(AC22=0,IF(Y12="24","","√"),"")</f>
        <v/>
      </c>
      <c r="AA11" s="1"/>
      <c r="AB11" s="10"/>
      <c r="AC11" s="7"/>
      <c r="AD11" s="7"/>
      <c r="AE11" s="7"/>
      <c r="AF11" s="7"/>
      <c r="AG11" s="7"/>
    </row>
    <row r="12" spans="1:33" ht="17.100000000000001" customHeight="1">
      <c r="A12" s="32"/>
      <c r="B12" s="18" t="str">
        <f>IF(A12="36",1,"√")</f>
        <v>√</v>
      </c>
      <c r="C12" s="33"/>
      <c r="D12" s="32"/>
      <c r="E12" s="18" t="str">
        <f>IF(D12="32",1,"√")</f>
        <v>√</v>
      </c>
      <c r="F12" s="19"/>
      <c r="G12" s="32"/>
      <c r="H12" s="18" t="str">
        <f>IF(G12="54",1,"√")</f>
        <v>√</v>
      </c>
      <c r="I12" s="17"/>
      <c r="J12" s="32"/>
      <c r="K12" s="18" t="str">
        <f>IF(J12="35",1,"√")</f>
        <v>√</v>
      </c>
      <c r="L12" s="17"/>
      <c r="M12" s="32"/>
      <c r="N12" s="18" t="str">
        <f>IF(M12="48",1,"√")</f>
        <v>√</v>
      </c>
      <c r="O12" s="17"/>
      <c r="P12" s="32"/>
      <c r="Q12" s="18" t="str">
        <f>IF(P12="81",1,"√")</f>
        <v>√</v>
      </c>
      <c r="R12" s="17"/>
      <c r="S12" s="32"/>
      <c r="T12" s="18" t="str">
        <f>IF(S12="14",1,"√")</f>
        <v>√</v>
      </c>
      <c r="U12" s="17"/>
      <c r="V12" s="31"/>
      <c r="W12" s="1" t="str">
        <f>IF(V12="30",1,"√")</f>
        <v>√</v>
      </c>
      <c r="X12" s="9"/>
      <c r="Y12" s="31"/>
      <c r="Z12" s="20"/>
      <c r="AA12" s="1" t="str">
        <f>IF(Y12="24",1,"√")</f>
        <v>√</v>
      </c>
      <c r="AB12" s="10">
        <f>COUNTBLANK(A12:Y12)-8</f>
        <v>9</v>
      </c>
      <c r="AC12" s="7"/>
      <c r="AD12" s="7"/>
      <c r="AE12" s="7"/>
      <c r="AF12" s="7"/>
      <c r="AG12" s="7"/>
    </row>
    <row r="13" spans="1:33" ht="11.25" customHeight="1">
      <c r="A13" s="13"/>
      <c r="B13" s="17"/>
      <c r="C13" s="19"/>
      <c r="D13" s="13"/>
      <c r="E13" s="18"/>
      <c r="F13" s="19"/>
      <c r="G13" s="13"/>
      <c r="H13" s="18"/>
      <c r="I13" s="17"/>
      <c r="J13" s="13"/>
      <c r="K13" s="18"/>
      <c r="L13" s="17"/>
      <c r="M13" s="13"/>
      <c r="N13" s="18"/>
      <c r="O13" s="17"/>
      <c r="P13" s="13"/>
      <c r="Q13" s="18"/>
      <c r="R13" s="17"/>
      <c r="S13" s="13"/>
      <c r="T13" s="18"/>
      <c r="U13" s="17"/>
      <c r="V13" s="14"/>
      <c r="W13" s="1"/>
      <c r="X13" s="9"/>
      <c r="Y13" s="14"/>
      <c r="Z13" s="30"/>
      <c r="AA13" s="1"/>
      <c r="AB13" s="10"/>
      <c r="AC13" s="7"/>
      <c r="AD13" s="7"/>
      <c r="AE13" s="7"/>
      <c r="AF13" s="7"/>
      <c r="AG13" s="7"/>
    </row>
    <row r="14" spans="1:33" ht="17.100000000000001" customHeight="1">
      <c r="A14" s="13" t="s">
        <v>7</v>
      </c>
      <c r="B14" s="17"/>
      <c r="C14" s="19"/>
      <c r="D14" s="13" t="s">
        <v>5</v>
      </c>
      <c r="E14" s="18"/>
      <c r="F14" s="19"/>
      <c r="G14" s="13" t="s">
        <v>6</v>
      </c>
      <c r="H14" s="18"/>
      <c r="I14" s="17"/>
      <c r="J14" s="13" t="s">
        <v>3</v>
      </c>
      <c r="K14" s="18"/>
      <c r="L14" s="17"/>
      <c r="M14" s="13" t="s">
        <v>4</v>
      </c>
      <c r="N14" s="18"/>
      <c r="O14" s="17"/>
      <c r="P14" s="13" t="s">
        <v>6</v>
      </c>
      <c r="Q14" s="18"/>
      <c r="R14" s="17"/>
      <c r="S14" s="13" t="s">
        <v>3</v>
      </c>
      <c r="T14" s="18"/>
      <c r="U14" s="17"/>
      <c r="V14" s="14" t="s">
        <v>9</v>
      </c>
      <c r="W14" s="1"/>
      <c r="X14" s="9"/>
      <c r="Y14" s="14" t="s">
        <v>3</v>
      </c>
      <c r="Z14" s="30"/>
      <c r="AA14" s="1"/>
      <c r="AB14" s="10"/>
      <c r="AC14" s="7"/>
      <c r="AD14" s="7"/>
      <c r="AE14" s="7"/>
      <c r="AF14" s="7"/>
      <c r="AG14" s="7"/>
    </row>
    <row r="15" spans="1:33" ht="17.100000000000001" customHeight="1">
      <c r="A15" s="16" t="s">
        <v>11</v>
      </c>
      <c r="B15" s="17"/>
      <c r="C15" s="28" t="str">
        <f>IF(AC22=0,IF(A16="72","","√"),"")</f>
        <v/>
      </c>
      <c r="D15" s="16" t="s">
        <v>15</v>
      </c>
      <c r="E15" s="18"/>
      <c r="F15" s="28" t="str">
        <f>IF(AC22=0,IF(D16="49","","√"),"")</f>
        <v/>
      </c>
      <c r="G15" s="16" t="s">
        <v>12</v>
      </c>
      <c r="H15" s="18"/>
      <c r="I15" s="28" t="str">
        <f>IF(AC22=0,IF(G16="24","","√"),"")</f>
        <v/>
      </c>
      <c r="J15" s="16" t="s">
        <v>16</v>
      </c>
      <c r="K15" s="18"/>
      <c r="L15" s="28" t="str">
        <f>IF(AC22=0,IF(J16="4","","√"),"")</f>
        <v/>
      </c>
      <c r="M15" s="16" t="s">
        <v>17</v>
      </c>
      <c r="N15" s="18"/>
      <c r="O15" s="28" t="str">
        <f>IF(AC22=0,IF(M16="15","","√"),"")</f>
        <v/>
      </c>
      <c r="P15" s="16" t="s">
        <v>11</v>
      </c>
      <c r="Q15" s="18"/>
      <c r="R15" s="28" t="str">
        <f>IF(AC22=0,IF(P16="36","","√"),"")</f>
        <v/>
      </c>
      <c r="S15" s="16" t="s">
        <v>14</v>
      </c>
      <c r="T15" s="18"/>
      <c r="U15" s="28" t="str">
        <f>IF(AC22=0,IF(S16="16","","√"),"")</f>
        <v/>
      </c>
      <c r="V15" s="15" t="s">
        <v>17</v>
      </c>
      <c r="W15" s="1"/>
      <c r="X15" s="28" t="str">
        <f>IF(AC22=0,IF(V16="25","","√"),"")</f>
        <v/>
      </c>
      <c r="Y15" s="15" t="s">
        <v>18</v>
      </c>
      <c r="Z15" s="28" t="str">
        <f>IF(AC22=0,IF(Y16="6","","√"),"")</f>
        <v/>
      </c>
      <c r="AA15" s="1"/>
      <c r="AB15" s="10"/>
      <c r="AC15" s="7"/>
      <c r="AD15" s="7"/>
      <c r="AE15" s="7"/>
      <c r="AF15" s="7"/>
      <c r="AG15" s="7"/>
    </row>
    <row r="16" spans="1:33" ht="17.100000000000001" customHeight="1">
      <c r="A16" s="32"/>
      <c r="B16" s="18" t="str">
        <f>IF(A16="72",1,"√")</f>
        <v>√</v>
      </c>
      <c r="C16" s="33"/>
      <c r="D16" s="32"/>
      <c r="E16" s="18" t="str">
        <f>IF(D16="49",1,"√")</f>
        <v>√</v>
      </c>
      <c r="F16" s="19"/>
      <c r="G16" s="32"/>
      <c r="H16" s="18" t="str">
        <f>IF(G16="24",1,"√")</f>
        <v>√</v>
      </c>
      <c r="I16" s="17"/>
      <c r="J16" s="32"/>
      <c r="K16" s="18" t="str">
        <f>IF(J16="4",1,"√")</f>
        <v>√</v>
      </c>
      <c r="L16" s="17"/>
      <c r="M16" s="32"/>
      <c r="N16" s="18" t="str">
        <f>IF(M16="15",1,"√")</f>
        <v>√</v>
      </c>
      <c r="O16" s="17"/>
      <c r="P16" s="32"/>
      <c r="Q16" s="18" t="str">
        <f>IF(P16="36",1,"√")</f>
        <v>√</v>
      </c>
      <c r="R16" s="17"/>
      <c r="S16" s="32"/>
      <c r="T16" s="18" t="str">
        <f>IF(S16="16",1,"√")</f>
        <v>√</v>
      </c>
      <c r="U16" s="17"/>
      <c r="V16" s="31"/>
      <c r="W16" s="1" t="str">
        <f>IF(V16="25",1,"√")</f>
        <v>√</v>
      </c>
      <c r="X16" s="9"/>
      <c r="Y16" s="31"/>
      <c r="Z16" s="20"/>
      <c r="AA16" s="1" t="str">
        <f>IF(Y16="6",1,"√")</f>
        <v>√</v>
      </c>
      <c r="AB16" s="10">
        <f>COUNTBLANK(A16:Y16)-8</f>
        <v>9</v>
      </c>
      <c r="AC16" s="7"/>
      <c r="AD16" s="7"/>
      <c r="AE16" s="7"/>
      <c r="AF16" s="7"/>
      <c r="AG16" s="7"/>
    </row>
    <row r="17" spans="1:33" ht="11.25" customHeight="1">
      <c r="A17" s="13"/>
      <c r="B17" s="17"/>
      <c r="C17" s="19"/>
      <c r="D17" s="13"/>
      <c r="E17" s="18"/>
      <c r="F17" s="19"/>
      <c r="G17" s="13"/>
      <c r="H17" s="18"/>
      <c r="I17" s="17"/>
      <c r="J17" s="13"/>
      <c r="K17" s="18"/>
      <c r="L17" s="17"/>
      <c r="M17" s="13"/>
      <c r="N17" s="18"/>
      <c r="O17" s="17"/>
      <c r="P17" s="13"/>
      <c r="Q17" s="18"/>
      <c r="R17" s="17"/>
      <c r="S17" s="13"/>
      <c r="T17" s="18"/>
      <c r="U17" s="17"/>
      <c r="V17" s="14"/>
      <c r="W17" s="1"/>
      <c r="X17" s="9"/>
      <c r="Y17" s="14"/>
      <c r="Z17" s="30"/>
      <c r="AA17" s="1"/>
      <c r="AB17" s="10"/>
      <c r="AC17" s="7"/>
      <c r="AD17" s="7"/>
      <c r="AE17" s="7"/>
      <c r="AF17" s="7"/>
      <c r="AG17" s="7"/>
    </row>
    <row r="18" spans="1:33" ht="17.100000000000001" customHeight="1">
      <c r="A18" s="13" t="s">
        <v>3</v>
      </c>
      <c r="B18" s="17"/>
      <c r="C18" s="19"/>
      <c r="D18" s="13" t="s">
        <v>4</v>
      </c>
      <c r="E18" s="18"/>
      <c r="F18" s="19"/>
      <c r="G18" s="13" t="s">
        <v>7</v>
      </c>
      <c r="H18" s="18"/>
      <c r="I18" s="17"/>
      <c r="J18" s="13" t="s">
        <v>3</v>
      </c>
      <c r="K18" s="18"/>
      <c r="L18" s="17"/>
      <c r="M18" s="13" t="s">
        <v>6</v>
      </c>
      <c r="N18" s="18"/>
      <c r="O18" s="17"/>
      <c r="P18" s="13" t="s">
        <v>3</v>
      </c>
      <c r="Q18" s="18"/>
      <c r="R18" s="17"/>
      <c r="S18" s="13" t="s">
        <v>4</v>
      </c>
      <c r="T18" s="18"/>
      <c r="U18" s="17"/>
      <c r="V18" s="14" t="s">
        <v>3</v>
      </c>
      <c r="W18" s="1"/>
      <c r="X18" s="9"/>
      <c r="Y18" s="14" t="s">
        <v>4</v>
      </c>
      <c r="Z18" s="30"/>
      <c r="AA18" s="1"/>
      <c r="AB18" s="10"/>
      <c r="AC18" s="7"/>
      <c r="AD18" s="7"/>
      <c r="AE18" s="7"/>
      <c r="AF18" s="7"/>
      <c r="AG18" s="7"/>
    </row>
    <row r="19" spans="1:33" ht="17.100000000000001" customHeight="1">
      <c r="A19" s="16" t="s">
        <v>11</v>
      </c>
      <c r="B19" s="17"/>
      <c r="C19" s="28" t="str">
        <f>IF(AC22=0,IF(A20="18","","√"),"")</f>
        <v/>
      </c>
      <c r="D19" s="16" t="s">
        <v>15</v>
      </c>
      <c r="E19" s="18"/>
      <c r="F19" s="28" t="str">
        <f>IF(AC22=0,IF(D20="21","","√"),"")</f>
        <v/>
      </c>
      <c r="G19" s="16" t="s">
        <v>14</v>
      </c>
      <c r="H19" s="18"/>
      <c r="I19" s="28" t="str">
        <f>IF(AC22=0,IF(G20="64","","√"),"")</f>
        <v/>
      </c>
      <c r="J19" s="16" t="s">
        <v>12</v>
      </c>
      <c r="K19" s="18"/>
      <c r="L19" s="28" t="str">
        <f>IF(AC22=0,IF(J20="12","","√"),"")</f>
        <v/>
      </c>
      <c r="M19" s="16" t="s">
        <v>17</v>
      </c>
      <c r="N19" s="18"/>
      <c r="O19" s="28" t="str">
        <f>IF(AC22=0,IF(M20="20","","√"),"")</f>
        <v/>
      </c>
      <c r="P19" s="16" t="s">
        <v>13</v>
      </c>
      <c r="Q19" s="18"/>
      <c r="R19" s="28" t="str">
        <f>IF(AC22=0,IF(P20="8","","√"),"")</f>
        <v/>
      </c>
      <c r="S19" s="16" t="s">
        <v>18</v>
      </c>
      <c r="T19" s="18"/>
      <c r="U19" s="28" t="str">
        <f>IF(AC22=0,IF(S20="9","","√"),"")</f>
        <v/>
      </c>
      <c r="V19" s="15" t="s">
        <v>17</v>
      </c>
      <c r="W19" s="1"/>
      <c r="X19" s="28" t="str">
        <f>IF(AC22=0,IF(V20="10","","√"),"")</f>
        <v/>
      </c>
      <c r="Y19" s="15" t="s">
        <v>13</v>
      </c>
      <c r="Z19" s="28" t="str">
        <f>IF(AC22=0,IF(Y20="12","","√"),"")</f>
        <v/>
      </c>
      <c r="AA19" s="1"/>
      <c r="AB19" s="10"/>
      <c r="AC19" s="7"/>
      <c r="AD19" s="7"/>
      <c r="AE19" s="7"/>
      <c r="AF19" s="7"/>
      <c r="AG19" s="7"/>
    </row>
    <row r="20" spans="1:33" ht="17.100000000000001" customHeight="1">
      <c r="A20" s="34"/>
      <c r="B20" s="18" t="str">
        <f>IF(A20="18",1,"√")</f>
        <v>√</v>
      </c>
      <c r="C20" s="33"/>
      <c r="D20" s="32"/>
      <c r="E20" s="18" t="str">
        <f>IF(D20="21",1,"√")</f>
        <v>√</v>
      </c>
      <c r="F20" s="19"/>
      <c r="G20" s="32"/>
      <c r="H20" s="18" t="str">
        <f>IF(G20="64",1,"√")</f>
        <v>√</v>
      </c>
      <c r="I20" s="17"/>
      <c r="J20" s="32"/>
      <c r="K20" s="18" t="str">
        <f>IF(J20="12",1,"√")</f>
        <v>√</v>
      </c>
      <c r="L20" s="17"/>
      <c r="M20" s="32"/>
      <c r="N20" s="18" t="str">
        <f>IF(M20="20",1,"√")</f>
        <v>√</v>
      </c>
      <c r="O20" s="17"/>
      <c r="P20" s="32"/>
      <c r="Q20" s="18" t="str">
        <f>IF(P20="8",1,"√")</f>
        <v>√</v>
      </c>
      <c r="R20" s="17"/>
      <c r="S20" s="32"/>
      <c r="T20" s="18" t="str">
        <f>IF(S20="9",1,"√")</f>
        <v>√</v>
      </c>
      <c r="U20" s="17"/>
      <c r="V20" s="31"/>
      <c r="W20" s="1" t="str">
        <f>IF(V20="10",1,"√")</f>
        <v>√</v>
      </c>
      <c r="X20" s="9"/>
      <c r="Y20" s="31"/>
      <c r="Z20" s="20"/>
      <c r="AA20" s="1" t="str">
        <f>IF(Y20="12",1,"√")</f>
        <v>√</v>
      </c>
      <c r="AB20" s="10">
        <f>COUNTBLANK(A20:Y20)-8</f>
        <v>9</v>
      </c>
      <c r="AC20" s="7"/>
      <c r="AD20" s="7"/>
      <c r="AE20" s="7"/>
      <c r="AF20" s="7"/>
      <c r="AG20" s="7"/>
    </row>
    <row r="21" spans="1:33" ht="17.100000000000001" customHeight="1">
      <c r="A21" s="13"/>
      <c r="B21" s="17"/>
      <c r="C21" s="19"/>
      <c r="D21" s="13"/>
      <c r="E21" s="17"/>
      <c r="F21" s="19"/>
      <c r="G21" s="13"/>
      <c r="H21" s="17"/>
      <c r="I21" s="17"/>
      <c r="J21" s="13"/>
      <c r="K21" s="17"/>
      <c r="L21" s="17"/>
      <c r="M21" s="13"/>
      <c r="N21" s="17"/>
      <c r="O21" s="17"/>
      <c r="P21" s="13"/>
      <c r="Q21" s="17"/>
      <c r="R21" s="17"/>
      <c r="S21" s="13"/>
      <c r="T21" s="17"/>
      <c r="U21" s="17"/>
      <c r="V21" s="14"/>
      <c r="W21" s="9"/>
      <c r="X21" s="9"/>
      <c r="Y21" s="9"/>
      <c r="Z21" s="9"/>
      <c r="AA21" s="9"/>
      <c r="AB21" s="10"/>
      <c r="AC21" s="7"/>
      <c r="AD21" s="7"/>
      <c r="AE21" s="7"/>
      <c r="AF21" s="7"/>
      <c r="AG21" s="7"/>
    </row>
    <row r="22" spans="1:33" ht="17.100000000000001" hidden="1" customHeight="1">
      <c r="A22" s="11"/>
      <c r="B22" s="12">
        <f>SUM(B8:B21)</f>
        <v>0</v>
      </c>
      <c r="D22" s="11"/>
      <c r="E22" s="12">
        <f>SUM(E8:E21)</f>
        <v>0</v>
      </c>
      <c r="G22" s="11"/>
      <c r="H22" s="12">
        <f>SUM(H8:H21)</f>
        <v>0</v>
      </c>
      <c r="I22" s="9"/>
      <c r="J22" s="11"/>
      <c r="K22" s="12">
        <f>SUM(K8:K21)</f>
        <v>0</v>
      </c>
      <c r="L22" s="9"/>
      <c r="M22" s="11"/>
      <c r="N22" s="12">
        <f>SUM(N8:N21)</f>
        <v>0</v>
      </c>
      <c r="O22" s="9"/>
      <c r="P22" s="11"/>
      <c r="Q22" s="12">
        <f>SUM(Q8:Q21)</f>
        <v>0</v>
      </c>
      <c r="R22" s="9"/>
      <c r="S22" s="11"/>
      <c r="T22" s="12">
        <f>SUM(T8:T21)</f>
        <v>0</v>
      </c>
      <c r="U22" s="9"/>
      <c r="V22" s="11"/>
      <c r="W22" s="12">
        <f>SUM(W8:W21)</f>
        <v>0</v>
      </c>
      <c r="X22" s="12"/>
      <c r="Y22" s="12"/>
      <c r="Z22" s="12"/>
      <c r="AA22" s="12">
        <f>SUM(AA8:AA21)</f>
        <v>0</v>
      </c>
      <c r="AB22" s="10">
        <f>SUM(B22:AA22)</f>
        <v>0</v>
      </c>
      <c r="AC22" s="27">
        <f>SUM(AB8:AB20)</f>
        <v>36</v>
      </c>
      <c r="AD22" s="7"/>
      <c r="AE22" s="7"/>
      <c r="AF22" s="7"/>
      <c r="AG22" s="7"/>
    </row>
    <row r="23" spans="1:33" ht="17.100000000000001" customHeight="1">
      <c r="A23" s="8"/>
      <c r="B23" s="9"/>
      <c r="C23" s="9"/>
      <c r="D23" s="8"/>
      <c r="E23" s="9"/>
      <c r="F23" s="9"/>
      <c r="G23" s="8"/>
      <c r="H23" s="8"/>
      <c r="I23" s="8"/>
      <c r="J23" s="8"/>
      <c r="K23" s="9"/>
      <c r="L23" s="9"/>
      <c r="M23" s="8"/>
      <c r="N23" s="9"/>
      <c r="O23" s="9"/>
      <c r="P23" s="8"/>
      <c r="Q23" s="9"/>
      <c r="R23" s="9"/>
      <c r="S23" s="8"/>
      <c r="T23" s="9"/>
      <c r="U23" s="9"/>
      <c r="V23" s="8"/>
      <c r="W23" s="8"/>
      <c r="X23" s="8"/>
      <c r="Y23" s="8"/>
      <c r="Z23" s="8"/>
      <c r="AA23" s="8"/>
      <c r="AB23" s="8"/>
      <c r="AC23" s="7"/>
      <c r="AD23" s="7"/>
      <c r="AE23" s="7"/>
      <c r="AF23" s="7"/>
      <c r="AG23" s="7"/>
    </row>
    <row r="24" spans="1:33" ht="15.75">
      <c r="A24" s="4"/>
      <c r="B24" s="4"/>
      <c r="C24" s="4"/>
      <c r="D24" s="4"/>
      <c r="E24" s="4"/>
      <c r="F24" s="1"/>
      <c r="G24" s="4"/>
      <c r="H24" s="4"/>
      <c r="I24" s="4"/>
      <c r="J24" s="4"/>
      <c r="K24" s="4"/>
      <c r="L24" s="4"/>
      <c r="M24" s="4"/>
      <c r="N24" s="4"/>
      <c r="O24" s="4"/>
      <c r="P24" s="7"/>
      <c r="Q24" s="7"/>
      <c r="R24" s="7"/>
      <c r="S24" s="7"/>
      <c r="T24" s="7"/>
      <c r="U24" s="7"/>
      <c r="V24" s="7"/>
      <c r="AD24" s="7"/>
      <c r="AE24" s="7"/>
      <c r="AF24" s="7"/>
      <c r="AG24" s="7"/>
    </row>
    <row r="25" spans="1:3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</row>
    <row r="26" spans="1:3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G26" s="7"/>
    </row>
    <row r="27" spans="1:3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</row>
    <row r="28" spans="1:33">
      <c r="AC28" s="7"/>
      <c r="AD28" s="7"/>
      <c r="AE28" s="7"/>
      <c r="AF28" s="7"/>
      <c r="AG28" s="7"/>
    </row>
    <row r="29" spans="1:33">
      <c r="AC29" s="7"/>
      <c r="AD29" s="7"/>
      <c r="AE29" s="7"/>
      <c r="AF29" s="7"/>
      <c r="AG29" s="7"/>
    </row>
    <row r="30" spans="1:33">
      <c r="AC30" s="7"/>
      <c r="AD30" s="7"/>
      <c r="AE30" s="7"/>
      <c r="AF30" s="7"/>
      <c r="AG30" s="7"/>
    </row>
    <row r="31" spans="1:33">
      <c r="AC31" s="7"/>
      <c r="AD31" s="7"/>
      <c r="AE31" s="7"/>
      <c r="AF31" s="7"/>
      <c r="AG31" s="7"/>
    </row>
    <row r="32" spans="1:33">
      <c r="AC32" s="7"/>
      <c r="AD32" s="7"/>
      <c r="AE32" s="7"/>
      <c r="AF32" s="7"/>
      <c r="AG32" s="7"/>
    </row>
    <row r="33" spans="29:34">
      <c r="AC33" s="7"/>
      <c r="AD33" s="7"/>
      <c r="AE33" s="7"/>
      <c r="AF33" s="7"/>
      <c r="AG33" s="7"/>
    </row>
    <row r="34" spans="29:34" ht="15.75">
      <c r="AC34" s="8"/>
      <c r="AD34" s="7"/>
      <c r="AE34" s="7"/>
      <c r="AF34" s="7"/>
      <c r="AG34" s="7"/>
    </row>
    <row r="35" spans="29:34">
      <c r="AD35" s="7"/>
      <c r="AE35" s="7"/>
      <c r="AF35" s="7"/>
      <c r="AG35" s="7"/>
    </row>
    <row r="36" spans="29:34" ht="15.75">
      <c r="AC36" s="4"/>
      <c r="AD36" s="9"/>
      <c r="AE36" s="9"/>
      <c r="AF36" s="8"/>
    </row>
    <row r="37" spans="29:34">
      <c r="AC37" s="4"/>
      <c r="AH37" s="10"/>
    </row>
    <row r="38" spans="29:34">
      <c r="AC38" s="4"/>
      <c r="AD38" s="4"/>
      <c r="AE38" s="4"/>
      <c r="AF38" s="4"/>
    </row>
    <row r="39" spans="29:34">
      <c r="AD39" s="4"/>
      <c r="AE39" s="4"/>
      <c r="AF39" s="4"/>
    </row>
    <row r="40" spans="29:34">
      <c r="AD40" s="4"/>
      <c r="AE40" s="4"/>
      <c r="AF40" s="4"/>
    </row>
  </sheetData>
  <sheetProtection password="C40A" sheet="1" objects="1" scenarios="1" selectLockedCells="1"/>
  <mergeCells count="5">
    <mergeCell ref="M1:O1"/>
    <mergeCell ref="C1:L1"/>
    <mergeCell ref="A5:Y5"/>
    <mergeCell ref="P1:S1"/>
    <mergeCell ref="U1:Y1"/>
  </mergeCells>
  <phoneticPr fontId="0" type="noConversion"/>
  <pageMargins left="0.5" right="0.5" top="0.5" bottom="0.5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4</dc:title>
  <dc:subject>36 Basic Facts</dc:subject>
  <dc:creator>Gerald Casper</dc:creator>
  <cp:lastModifiedBy>Gerald Casper</cp:lastModifiedBy>
  <cp:lastPrinted>2001-02-07T22:02:31Z</cp:lastPrinted>
  <dcterms:created xsi:type="dcterms:W3CDTF">1999-11-30T18:46:32Z</dcterms:created>
  <dcterms:modified xsi:type="dcterms:W3CDTF">2014-10-05T05:45:51Z</dcterms:modified>
</cp:coreProperties>
</file>