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58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25" i="1" l="1"/>
  <c r="R25" i="1"/>
  <c r="W23" i="1"/>
  <c r="W22" i="1"/>
  <c r="W21" i="1"/>
  <c r="W20" i="1"/>
  <c r="W19" i="1"/>
  <c r="W18" i="1"/>
  <c r="W17" i="1"/>
  <c r="W16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W15" i="1"/>
  <c r="W14" i="1"/>
  <c r="W13" i="1"/>
  <c r="W12" i="1"/>
  <c r="W11" i="1"/>
  <c r="W10" i="1"/>
  <c r="W9" i="1"/>
  <c r="S23" i="1"/>
  <c r="K23" i="1"/>
  <c r="K14" i="1"/>
  <c r="K22" i="1"/>
  <c r="K21" i="1"/>
  <c r="K20" i="1"/>
  <c r="K19" i="1"/>
  <c r="K18" i="1"/>
  <c r="K17" i="1"/>
  <c r="K16" i="1"/>
  <c r="K15" i="1"/>
  <c r="K13" i="1"/>
  <c r="K12" i="1"/>
  <c r="K11" i="1"/>
  <c r="K10" i="1"/>
  <c r="K9" i="1"/>
  <c r="S22" i="1"/>
  <c r="S21" i="1"/>
  <c r="S20" i="1"/>
  <c r="S19" i="1"/>
  <c r="S18" i="1"/>
  <c r="S17" i="1"/>
  <c r="S1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S15" i="1"/>
  <c r="S14" i="1"/>
  <c r="S13" i="1"/>
  <c r="S12" i="1"/>
  <c r="S11" i="1"/>
  <c r="S10" i="1"/>
  <c r="S9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10" i="1"/>
  <c r="B25" i="1"/>
  <c r="F25" i="1"/>
  <c r="J25" i="1"/>
  <c r="N25" i="1"/>
  <c r="W25" i="1" l="1"/>
  <c r="S25" i="1"/>
  <c r="G25" i="1"/>
  <c r="W26" i="1"/>
  <c r="C25" i="1"/>
  <c r="K25" i="1"/>
  <c r="O25" i="1"/>
  <c r="T10" i="1" l="1"/>
  <c r="X10" i="1"/>
  <c r="X12" i="1"/>
  <c r="X14" i="1"/>
  <c r="X16" i="1"/>
  <c r="X18" i="1"/>
  <c r="X20" i="1"/>
  <c r="X22" i="1"/>
  <c r="X9" i="1"/>
  <c r="X11" i="1"/>
  <c r="X13" i="1"/>
  <c r="X15" i="1"/>
  <c r="X17" i="1"/>
  <c r="X19" i="1"/>
  <c r="X21" i="1"/>
  <c r="X23" i="1"/>
  <c r="D17" i="1"/>
  <c r="P15" i="1"/>
  <c r="V26" i="1"/>
  <c r="H19" i="1"/>
  <c r="D12" i="1"/>
  <c r="L17" i="1"/>
  <c r="T13" i="1"/>
  <c r="H14" i="1"/>
  <c r="H9" i="1"/>
  <c r="H11" i="1"/>
  <c r="P23" i="1"/>
  <c r="T21" i="1"/>
  <c r="D20" i="1"/>
  <c r="H22" i="1"/>
  <c r="L20" i="1"/>
  <c r="L12" i="1"/>
  <c r="P10" i="1"/>
  <c r="D21" i="1"/>
  <c r="D13" i="1"/>
  <c r="H23" i="1"/>
  <c r="H15" i="1"/>
  <c r="L21" i="1"/>
  <c r="L13" i="1"/>
  <c r="P19" i="1"/>
  <c r="P11" i="1"/>
  <c r="T17" i="1"/>
  <c r="D9" i="1"/>
  <c r="D16" i="1"/>
  <c r="L9" i="1"/>
  <c r="H18" i="1"/>
  <c r="H10" i="1"/>
  <c r="L16" i="1"/>
  <c r="P18" i="1"/>
  <c r="T16" i="1"/>
  <c r="D23" i="1"/>
  <c r="D19" i="1"/>
  <c r="D15" i="1"/>
  <c r="D11" i="1"/>
  <c r="P9" i="1"/>
  <c r="H21" i="1"/>
  <c r="H17" i="1"/>
  <c r="H13" i="1"/>
  <c r="L23" i="1"/>
  <c r="L19" i="1"/>
  <c r="L15" i="1"/>
  <c r="L11" i="1"/>
  <c r="P21" i="1"/>
  <c r="P17" i="1"/>
  <c r="P13" i="1"/>
  <c r="T23" i="1"/>
  <c r="T19" i="1"/>
  <c r="T15" i="1"/>
  <c r="T11" i="1"/>
  <c r="D22" i="1"/>
  <c r="D18" i="1"/>
  <c r="D14" i="1"/>
  <c r="D10" i="1"/>
  <c r="T9" i="1"/>
  <c r="H20" i="1"/>
  <c r="H16" i="1"/>
  <c r="H12" i="1"/>
  <c r="L22" i="1"/>
  <c r="L18" i="1"/>
  <c r="L14" i="1"/>
  <c r="P22" i="1"/>
  <c r="P14" i="1"/>
  <c r="T20" i="1"/>
  <c r="T12" i="1"/>
  <c r="L10" i="1"/>
  <c r="P20" i="1"/>
  <c r="P16" i="1"/>
  <c r="P12" i="1"/>
  <c r="T22" i="1"/>
  <c r="T18" i="1"/>
  <c r="T14" i="1"/>
  <c r="J1" i="1"/>
</calcChain>
</file>

<file path=xl/sharedStrings.xml><?xml version="1.0" encoding="utf-8"?>
<sst xmlns="http://schemas.openxmlformats.org/spreadsheetml/2006/main" count="95" uniqueCount="83">
  <si>
    <t>Can Multiply facts to 12 X 12</t>
  </si>
  <si>
    <t>6x2=</t>
  </si>
  <si>
    <t>Name</t>
  </si>
  <si>
    <t>Basic Facts Test</t>
  </si>
  <si>
    <t>4x4=</t>
  </si>
  <si>
    <t>7x2=</t>
  </si>
  <si>
    <t>11x3=</t>
  </si>
  <si>
    <t>5x4=</t>
  </si>
  <si>
    <t>12x5=</t>
  </si>
  <si>
    <t>3x5=</t>
  </si>
  <si>
    <t>6x3=</t>
  </si>
  <si>
    <t>3x8=</t>
  </si>
  <si>
    <t>7x3=</t>
  </si>
  <si>
    <t>5x5=</t>
  </si>
  <si>
    <t>11x6=</t>
  </si>
  <si>
    <t>10x2=</t>
  </si>
  <si>
    <t>8x2=</t>
  </si>
  <si>
    <t>7x5=</t>
  </si>
  <si>
    <t>8x4=</t>
  </si>
  <si>
    <t>11x5=</t>
  </si>
  <si>
    <t>6x8=</t>
  </si>
  <si>
    <t>12x7=</t>
  </si>
  <si>
    <t>11x8=</t>
  </si>
  <si>
    <t>8x5=</t>
  </si>
  <si>
    <t>12x12=</t>
  </si>
  <si>
    <t>11x9=</t>
  </si>
  <si>
    <t>4x6=</t>
  </si>
  <si>
    <t>9x3=</t>
  </si>
  <si>
    <t>10x5=</t>
  </si>
  <si>
    <t>11x2=</t>
  </si>
  <si>
    <t>5x6=</t>
  </si>
  <si>
    <t>9x5=</t>
  </si>
  <si>
    <t>3x11=</t>
  </si>
  <si>
    <t>7x7=</t>
  </si>
  <si>
    <t>11x1=</t>
  </si>
  <si>
    <t>8x8=</t>
  </si>
  <si>
    <t>10x3=</t>
  </si>
  <si>
    <t>4x9=</t>
  </si>
  <si>
    <t>12x9=</t>
  </si>
  <si>
    <t>12x4=</t>
  </si>
  <si>
    <t>12x10=</t>
  </si>
  <si>
    <t>11x11=</t>
  </si>
  <si>
    <t>10x7=</t>
  </si>
  <si>
    <t>12x3=</t>
  </si>
  <si>
    <t>3x3=</t>
  </si>
  <si>
    <t>10x6=</t>
  </si>
  <si>
    <t>12x8=</t>
  </si>
  <si>
    <t>2x3=</t>
  </si>
  <si>
    <t>3x12=</t>
  </si>
  <si>
    <t>4x3=</t>
  </si>
  <si>
    <t>4x2=</t>
  </si>
  <si>
    <t>9x4=</t>
  </si>
  <si>
    <t>2x4=</t>
  </si>
  <si>
    <t>5x2=</t>
  </si>
  <si>
    <t>10x4=</t>
  </si>
  <si>
    <t>7x4=</t>
  </si>
  <si>
    <t>9x2=</t>
  </si>
  <si>
    <t>2x8=</t>
  </si>
  <si>
    <t>6x7=</t>
  </si>
  <si>
    <t>2x6=</t>
  </si>
  <si>
    <t>2x2=</t>
  </si>
  <si>
    <t>3x2=</t>
  </si>
  <si>
    <t>2x5=</t>
  </si>
  <si>
    <t>8x6=</t>
  </si>
  <si>
    <t>7x12=</t>
  </si>
  <si>
    <t>2x10=</t>
  </si>
  <si>
    <t>6x6=</t>
  </si>
  <si>
    <t>4x10=</t>
  </si>
  <si>
    <t>5x9=</t>
  </si>
  <si>
    <t>9x7=</t>
  </si>
  <si>
    <t>2x12=</t>
  </si>
  <si>
    <t>7x6=</t>
  </si>
  <si>
    <t>12x6=</t>
  </si>
  <si>
    <t>4x5=</t>
  </si>
  <si>
    <t>2x7=</t>
  </si>
  <si>
    <t>5x3=</t>
  </si>
  <si>
    <t>10x11=</t>
  </si>
  <si>
    <t>12x11=</t>
  </si>
  <si>
    <t>4x12=</t>
  </si>
  <si>
    <t>10x8=</t>
  </si>
  <si>
    <t>3x4=</t>
  </si>
  <si>
    <t>Score=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</si>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</sst>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9"/>
      <name val="Geneva"/>
    </font>
    <font>
      <b/>
      <sz val="9"/>
      <name val="Geneva"/>
    </font>
    <font>
      <b/>
      <sz val="14"/>
      <name val="Geneva"/>
    </font>
    <font>
      <sz val="11"/>
      <name val="Geneva"/>
    </font>
    <font>
      <sz val="12"/>
      <name val="System"/>
    </font>
    <font>
      <b/>
      <sz val="12"/>
      <name val="System"/>
    </font>
    <font>
      <b/>
      <sz val="10"/>
      <name val="Geneva"/>
    </font>
    <font>
      <b/>
      <sz val="12"/>
      <name val="Geneva"/>
    </font>
    <font>
      <sz val="14"/>
      <color indexed="10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5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49" fontId="2" fillId="0" borderId="0" xfId="0" applyNumberFormat="1" applyFont="1" applyFill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</xf>
    <xf numFmtId="0" fontId="0" fillId="0" borderId="3" xfId="0" applyBorder="1"/>
    <xf numFmtId="49" fontId="7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209549</xdr:colOff>
      <xdr:row>1</xdr:row>
      <xdr:rowOff>43038</xdr:rowOff>
    </xdr:from>
    <xdr:to>
      <xdr:col>21</xdr:col>
      <xdr:colOff>200024</xdr:colOff>
      <xdr:row>5</xdr:row>
      <xdr:rowOff>62088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209549" y="271638"/>
          <a:ext cx="7591425" cy="628650"/>
          <a:chOff x="22" y="30"/>
          <a:chExt cx="698" cy="81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22" y="30"/>
            <a:ext cx="698" cy="81"/>
            <a:chOff x="48" y="33"/>
            <a:chExt cx="603" cy="88"/>
          </a:xfrm>
        </xdr:grpSpPr>
        <xdr:sp macro="" textlink="">
          <xdr:nvSpPr>
            <xdr:cNvPr id="1027" name="AutoShape 3"/>
            <xdr:cNvSpPr>
              <a:spLocks noChangeArrowheads="1"/>
            </xdr:cNvSpPr>
          </xdr:nvSpPr>
          <xdr:spPr bwMode="auto">
            <a:xfrm>
              <a:off x="48" y="33"/>
              <a:ext cx="603" cy="88"/>
            </a:xfrm>
            <a:prstGeom prst="bevel">
              <a:avLst>
                <a:gd name="adj" fmla="val 12500"/>
              </a:avLst>
            </a:prstGeom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val="FFFFFF"/>
                </a:gs>
              </a:gsLst>
              <a:lin ang="5400000" scaled="1"/>
            </a:gradFill>
            <a:ln w="9525">
              <a:solidFill>
                <a:srgbClr xmlns:mc="http://schemas.openxmlformats.org/markup-compatibility/2006" xmlns:a14="http://schemas.microsoft.com/office/drawing/2010/main" val="00FFFF" mc:Ignorable="a14" a14:legacySpreadsheetColorIndex="15"/>
              </a:solidFill>
              <a:miter lim="800000"/>
              <a:headEnd/>
              <a:tailEnd/>
            </a:ln>
          </xdr:spPr>
        </xdr:sp>
        <xdr:sp macro="" textlink="">
          <xdr:nvSpPr>
            <xdr:cNvPr id="1028" name="WordArt 4"/>
            <xdr:cNvSpPr>
              <a:spLocks noChangeArrowheads="1" noChangeShapeType="1" noTextEdit="1"/>
            </xdr:cNvSpPr>
          </xdr:nvSpPr>
          <xdr:spPr bwMode="auto">
            <a:xfrm>
              <a:off x="180" y="39"/>
              <a:ext cx="345" cy="65"/>
            </a:xfrm>
            <a:prstGeom prst="rect">
              <a:avLst/>
            </a:prstGeom>
          </xdr:spPr>
          <xdr:txBody>
            <a:bodyPr wrap="none" fromWordArt="1">
              <a:prstTxWarp prst="textDoubleWave1">
                <a:avLst>
                  <a:gd name="adj1" fmla="val 6500"/>
                  <a:gd name="adj2" fmla="val 0"/>
                </a:avLst>
              </a:prstTxWarp>
            </a:bodyPr>
            <a:lstStyle/>
            <a:p>
              <a:pPr algn="ctr" rtl="0">
                <a:buNone/>
              </a:pPr>
              <a:r>
                <a:rPr lang="en-US" sz="3600" kern="10" spc="-360">
                  <a:ln w="12700">
                    <a:solidFill>
                      <a:srgbClr xmlns:mc="http://schemas.openxmlformats.org/markup-compatibility/2006" xmlns:a14="http://schemas.microsoft.com/office/drawing/2010/main" val="800000" mc:Ignorable="a14" a14:legacySpreadsheetColorIndex="16"/>
                    </a:solidFill>
                    <a:round/>
                    <a:headEnd/>
                    <a:tailEnd/>
                  </a:ln>
                  <a:solidFill>
                    <a:srgbClr xmlns:mc="http://schemas.openxmlformats.org/markup-compatibility/2006" xmlns:a14="http://schemas.microsoft.com/office/drawing/2010/main" val="FF0000" mc:Ignorable="a14" a14:legacySpreadsheetColorIndex="10"/>
                  </a:solidFill>
                  <a:effectLst>
                    <a:outerShdw dist="125724" dir="18900000" algn="ctr" rotWithShape="0">
                      <a:srgbClr val="000099"/>
                    </a:outerShdw>
                  </a:effectLst>
                  <a:latin typeface="Impact"/>
                </a:rPr>
                <a:t>Math Masters</a:t>
              </a:r>
            </a:p>
          </xdr:txBody>
        </xdr:sp>
      </xdr:grpSp>
      <xdr:sp macro="" textlink="">
        <xdr:nvSpPr>
          <xdr:cNvPr id="1029" name="WordArt 5"/>
          <xdr:cNvSpPr>
            <a:spLocks noChangeArrowheads="1" noChangeShapeType="1"/>
          </xdr:cNvSpPr>
        </xdr:nvSpPr>
        <xdr:spPr bwMode="auto">
          <a:xfrm>
            <a:off x="48" y="33"/>
            <a:ext cx="68" cy="5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4A</a:t>
            </a:r>
          </a:p>
        </xdr:txBody>
      </xdr:sp>
      <xdr:sp macro="" textlink="">
        <xdr:nvSpPr>
          <xdr:cNvPr id="1030" name="WordArt 6"/>
          <xdr:cNvSpPr>
            <a:spLocks noChangeArrowheads="1" noChangeShapeType="1"/>
          </xdr:cNvSpPr>
        </xdr:nvSpPr>
        <xdr:spPr bwMode="auto">
          <a:xfrm>
            <a:off x="633" y="35"/>
            <a:ext cx="68" cy="5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4A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showRowColHeaders="0" tabSelected="1" zoomScaleNormal="100" workbookViewId="0">
      <selection activeCell="B9" sqref="B9"/>
    </sheetView>
  </sheetViews>
  <sheetFormatPr defaultColWidth="11.42578125" defaultRowHeight="12"/>
  <cols>
    <col min="1" max="1" width="11.85546875" style="1" customWidth="1"/>
    <col min="2" max="2" width="5.7109375" style="2" customWidth="1"/>
    <col min="3" max="3" width="5.7109375" hidden="1" customWidth="1"/>
    <col min="4" max="4" width="5" customWidth="1"/>
    <col min="5" max="5" width="9.7109375" style="1" customWidth="1"/>
    <col min="6" max="6" width="5.7109375" customWidth="1"/>
    <col min="7" max="7" width="5.7109375" hidden="1" customWidth="1"/>
    <col min="8" max="8" width="5" customWidth="1"/>
    <col min="9" max="9" width="9.7109375" style="1" customWidth="1"/>
    <col min="10" max="10" width="5.7109375" customWidth="1"/>
    <col min="11" max="11" width="5.7109375" hidden="1" customWidth="1"/>
    <col min="12" max="12" width="5" customWidth="1"/>
    <col min="13" max="13" width="9.7109375" style="1" customWidth="1"/>
    <col min="14" max="14" width="5.7109375" customWidth="1"/>
    <col min="15" max="15" width="5.7109375" hidden="1" customWidth="1"/>
    <col min="16" max="16" width="5" customWidth="1"/>
    <col min="17" max="17" width="9.7109375" customWidth="1"/>
    <col min="18" max="18" width="5.7109375" customWidth="1"/>
    <col min="19" max="19" width="5.7109375" hidden="1" customWidth="1"/>
    <col min="20" max="20" width="5" customWidth="1"/>
    <col min="21" max="21" width="9.7109375" customWidth="1"/>
    <col min="22" max="22" width="5.7109375" customWidth="1"/>
    <col min="23" max="23" width="5.7109375" hidden="1" customWidth="1"/>
    <col min="24" max="24" width="5" customWidth="1"/>
  </cols>
  <sheetData>
    <row r="1" spans="1:24" ht="18" customHeight="1">
      <c r="A1" s="19" t="s">
        <v>2</v>
      </c>
      <c r="B1" s="30" t="s">
        <v>82</v>
      </c>
      <c r="C1" s="30"/>
      <c r="D1" s="30"/>
      <c r="E1" s="30"/>
      <c r="F1" s="30"/>
      <c r="G1" s="30"/>
      <c r="H1" s="30"/>
      <c r="I1" s="28" t="s">
        <v>81</v>
      </c>
      <c r="J1" s="24" t="str">
        <f>IF(W26=0,IF(V26&gt;80,IF(V26=90,"Pass 100%",(90-V26)*-1),""),"")</f>
        <v/>
      </c>
      <c r="K1" s="25"/>
      <c r="L1" s="25"/>
      <c r="M1" s="26"/>
      <c r="N1" s="29"/>
      <c r="O1" s="29"/>
      <c r="P1" s="29"/>
      <c r="U1" s="20" t="s">
        <v>3</v>
      </c>
    </row>
    <row r="2" spans="1:24" ht="12" customHeight="1"/>
    <row r="3" spans="1:24" ht="12" customHeight="1"/>
    <row r="4" spans="1:24" ht="12" customHeight="1"/>
    <row r="5" spans="1:24" ht="12" customHeight="1"/>
    <row r="6" spans="1:24" ht="12" customHeight="1">
      <c r="A6" s="4"/>
      <c r="B6" s="5"/>
      <c r="C6" s="3"/>
      <c r="D6" s="3"/>
      <c r="E6" s="4"/>
      <c r="F6" s="3"/>
      <c r="G6" s="3"/>
      <c r="H6" s="6"/>
      <c r="I6" s="4"/>
      <c r="J6" s="3"/>
      <c r="K6" s="3"/>
      <c r="L6" s="3"/>
      <c r="M6" s="4"/>
      <c r="N6" s="3"/>
      <c r="O6" s="3"/>
      <c r="P6" s="3"/>
      <c r="Q6" s="3"/>
    </row>
    <row r="7" spans="1:24" ht="12" customHeight="1">
      <c r="A7" s="4"/>
      <c r="B7" s="5"/>
      <c r="C7" s="3"/>
      <c r="D7" s="3"/>
      <c r="E7" s="4"/>
      <c r="F7" s="3"/>
      <c r="G7" s="3"/>
      <c r="I7" s="4"/>
      <c r="J7" s="21" t="s">
        <v>0</v>
      </c>
      <c r="K7" s="3"/>
      <c r="L7" s="3"/>
      <c r="M7" s="4"/>
      <c r="N7" s="3"/>
      <c r="O7" s="3"/>
      <c r="P7" s="3"/>
      <c r="Q7" s="3"/>
    </row>
    <row r="8" spans="1:24" ht="14.1" customHeight="1">
      <c r="A8" s="4"/>
      <c r="B8" s="5"/>
      <c r="C8" s="3"/>
      <c r="D8" s="3"/>
      <c r="E8" s="4"/>
      <c r="F8" s="3"/>
      <c r="G8" s="3"/>
      <c r="I8" s="4"/>
      <c r="J8" s="3"/>
      <c r="K8" s="3"/>
      <c r="L8" s="3"/>
      <c r="M8" s="4"/>
      <c r="N8" s="3"/>
      <c r="O8" s="3"/>
      <c r="P8" s="3"/>
      <c r="Q8" s="3"/>
    </row>
    <row r="9" spans="1:24" ht="21" customHeight="1">
      <c r="A9" s="16" t="s">
        <v>1</v>
      </c>
      <c r="B9" s="27"/>
      <c r="C9" s="15" t="str">
        <f>IF(B9="12",1,IF(B9&lt;&gt;"12","√"))</f>
        <v>√</v>
      </c>
      <c r="D9" s="22" t="str">
        <f>IF(AND($W$26=0,$B$1="check"),IF(C9="√","√",""),"")</f>
        <v/>
      </c>
      <c r="E9" s="16" t="s">
        <v>25</v>
      </c>
      <c r="F9" s="27"/>
      <c r="G9" s="15" t="str">
        <f>IF(F9="99",1,IF(F9&lt;&gt;"99","√"))</f>
        <v>√</v>
      </c>
      <c r="H9" s="22" t="str">
        <f>IF(AND($W$26=0,$B$1="check"),IF(G9="√","√",""),"")</f>
        <v/>
      </c>
      <c r="I9" s="16" t="s">
        <v>46</v>
      </c>
      <c r="J9" s="27"/>
      <c r="K9" s="15" t="str">
        <f>IF(J9="96",1,IF(J9&lt;&gt;"96","√"))</f>
        <v>√</v>
      </c>
      <c r="L9" s="22" t="str">
        <f>IF(AND($W$26=0,$B$1="check"),IF(K9="√","√",""),"")</f>
        <v/>
      </c>
      <c r="M9" s="16" t="s">
        <v>63</v>
      </c>
      <c r="N9" s="27"/>
      <c r="O9" s="3" t="str">
        <f>IF(N9="48",1,IF(N9&lt;&gt;"48","√"))</f>
        <v>√</v>
      </c>
      <c r="P9" s="22" t="str">
        <f>IF(AND($W$26=0,$B$1="check"),IF(O9="√","√",""),"")</f>
        <v/>
      </c>
      <c r="Q9" s="16" t="s">
        <v>18</v>
      </c>
      <c r="R9" s="27"/>
      <c r="S9" s="15" t="str">
        <f>IF(R9="32",1,IF(R9&lt;&gt;"32","√"))</f>
        <v>√</v>
      </c>
      <c r="T9" s="22" t="str">
        <f>IF(AND($W$26=0,$B$1="check"),IF(S9="√","√",""),"")</f>
        <v/>
      </c>
      <c r="U9" s="16" t="s">
        <v>23</v>
      </c>
      <c r="V9" s="27"/>
      <c r="W9" s="15" t="str">
        <f>IF(V9="40",1,IF(V9&lt;&gt;"40","√"))</f>
        <v>√</v>
      </c>
      <c r="X9" s="22" t="str">
        <f>IF(AND($W$26=0,$B$1="check"),IF(W9="√","√",""),"")</f>
        <v/>
      </c>
    </row>
    <row r="10" spans="1:24" ht="21" customHeight="1">
      <c r="A10" s="16" t="s">
        <v>4</v>
      </c>
      <c r="B10" s="27"/>
      <c r="C10" s="15" t="str">
        <f>IF(B10="16",1,IF(B10&lt;&gt;"16","√"))</f>
        <v>√</v>
      </c>
      <c r="D10" s="22" t="str">
        <f t="shared" ref="D10:D23" si="0">IF(AND($W$26=0,$B$1="check"),IF(C10="√","√",""),"")</f>
        <v/>
      </c>
      <c r="E10" s="16" t="s">
        <v>26</v>
      </c>
      <c r="F10" s="27"/>
      <c r="G10" s="15" t="str">
        <f>IF(F10="24",1,IF(F10&lt;&gt;"24","√"))</f>
        <v>√</v>
      </c>
      <c r="H10" s="22" t="str">
        <f t="shared" ref="H10:H23" si="1">IF(AND($W$26=0,$B$1="check"),IF(G10="√","√",""),"")</f>
        <v/>
      </c>
      <c r="I10" s="16" t="s">
        <v>47</v>
      </c>
      <c r="J10" s="27"/>
      <c r="K10" s="15" t="str">
        <f>IF(J10="6",1,IF(J10&lt;&gt;"6","√"))</f>
        <v>√</v>
      </c>
      <c r="L10" s="22" t="str">
        <f t="shared" ref="L10:L23" si="2">IF(AND($W$26=0,$B$1="check"),IF(K10="√","√",""),"")</f>
        <v/>
      </c>
      <c r="M10" s="16" t="s">
        <v>15</v>
      </c>
      <c r="N10" s="27"/>
      <c r="O10" s="3" t="str">
        <f>IF(N10="20",1,IF(N10&lt;&gt;"20","√"))</f>
        <v>√</v>
      </c>
      <c r="P10" s="22" t="str">
        <f t="shared" ref="P10:P23" si="3">IF(AND($W$26=0,$B$1="check"),IF(O10="√","√",""),"")</f>
        <v/>
      </c>
      <c r="Q10" s="16" t="s">
        <v>19</v>
      </c>
      <c r="R10" s="27"/>
      <c r="S10" s="15" t="str">
        <f>IF(R10="55",1,IF(R10&lt;&gt;"55","√"))</f>
        <v>√</v>
      </c>
      <c r="T10" s="22" t="str">
        <f t="shared" ref="T10:T23" si="4">IF(AND($W$26=0,$B$1="check"),IF(S10="√","√",""),"")</f>
        <v/>
      </c>
      <c r="U10" s="16" t="s">
        <v>58</v>
      </c>
      <c r="V10" s="27"/>
      <c r="W10" s="15" t="str">
        <f>IF(V10="42",1,IF(V10&lt;&gt;"42","√"))</f>
        <v>√</v>
      </c>
      <c r="X10" s="22" t="str">
        <f t="shared" ref="X10:X23" si="5">IF(AND($W$26=0,$B$1="check"),IF(W10="√","√",""),"")</f>
        <v/>
      </c>
    </row>
    <row r="11" spans="1:24" ht="21" customHeight="1">
      <c r="A11" s="16" t="s">
        <v>5</v>
      </c>
      <c r="B11" s="27"/>
      <c r="C11" s="15" t="str">
        <f>IF(B11="14",1,IF(B11&lt;&gt;"14","√"))</f>
        <v>√</v>
      </c>
      <c r="D11" s="22" t="str">
        <f t="shared" si="0"/>
        <v/>
      </c>
      <c r="E11" s="16" t="s">
        <v>27</v>
      </c>
      <c r="F11" s="27"/>
      <c r="G11" s="15" t="str">
        <f>IF(F11="27",1,IF(F11&lt;&gt;"27","√"))</f>
        <v>√</v>
      </c>
      <c r="H11" s="22" t="str">
        <f t="shared" si="1"/>
        <v/>
      </c>
      <c r="I11" s="16" t="s">
        <v>48</v>
      </c>
      <c r="J11" s="27"/>
      <c r="K11" s="15" t="str">
        <f>IF(J11="36",1,IF(J11&lt;&gt;"36","√"))</f>
        <v>√</v>
      </c>
      <c r="L11" s="22" t="str">
        <f t="shared" si="2"/>
        <v/>
      </c>
      <c r="M11" s="16" t="s">
        <v>64</v>
      </c>
      <c r="N11" s="27"/>
      <c r="O11" s="3" t="str">
        <f>IF(N11="84",1,IF(N11&lt;&gt;"84","√"))</f>
        <v>√</v>
      </c>
      <c r="P11" s="22" t="str">
        <f t="shared" si="3"/>
        <v/>
      </c>
      <c r="Q11" s="16" t="s">
        <v>20</v>
      </c>
      <c r="R11" s="27"/>
      <c r="S11" s="15" t="str">
        <f>IF(R11="48",1,IF(R11&lt;&gt;"48","√"))</f>
        <v>√</v>
      </c>
      <c r="T11" s="22" t="str">
        <f t="shared" si="4"/>
        <v/>
      </c>
      <c r="U11" s="16" t="s">
        <v>59</v>
      </c>
      <c r="V11" s="27"/>
      <c r="W11" s="15" t="str">
        <f>IF(V11="12",1,IF(V11&lt;&gt;"12","√"))</f>
        <v>√</v>
      </c>
      <c r="X11" s="22" t="str">
        <f t="shared" si="5"/>
        <v/>
      </c>
    </row>
    <row r="12" spans="1:24" ht="21" customHeight="1">
      <c r="A12" s="16" t="s">
        <v>6</v>
      </c>
      <c r="B12" s="27"/>
      <c r="C12" s="15" t="str">
        <f>IF(B12="33",1,IF(B12&lt;&gt;"33","√"))</f>
        <v>√</v>
      </c>
      <c r="D12" s="22" t="str">
        <f t="shared" si="0"/>
        <v/>
      </c>
      <c r="E12" s="16" t="s">
        <v>28</v>
      </c>
      <c r="F12" s="27"/>
      <c r="G12" s="15" t="str">
        <f>IF(F12="50",1,IF(F12&lt;&gt;"50","√"))</f>
        <v>√</v>
      </c>
      <c r="H12" s="22" t="str">
        <f t="shared" si="1"/>
        <v/>
      </c>
      <c r="I12" s="16" t="s">
        <v>49</v>
      </c>
      <c r="J12" s="27"/>
      <c r="K12" s="15" t="str">
        <f>IF(J12="12",1,IF(J12&lt;&gt;"12","√"))</f>
        <v>√</v>
      </c>
      <c r="L12" s="22" t="str">
        <f t="shared" si="2"/>
        <v/>
      </c>
      <c r="M12" s="16" t="s">
        <v>65</v>
      </c>
      <c r="N12" s="27"/>
      <c r="O12" s="3" t="str">
        <f>IF(N12="20",1,IF(N12&lt;&gt;"20","√"))</f>
        <v>√</v>
      </c>
      <c r="P12" s="22" t="str">
        <f t="shared" si="3"/>
        <v/>
      </c>
      <c r="Q12" s="16" t="s">
        <v>21</v>
      </c>
      <c r="R12" s="27"/>
      <c r="S12" s="15" t="str">
        <f>IF(R12="84",1,IF(R12&lt;&gt;"84","√"))</f>
        <v>√</v>
      </c>
      <c r="T12" s="22" t="str">
        <f t="shared" si="4"/>
        <v/>
      </c>
      <c r="U12" s="16" t="s">
        <v>20</v>
      </c>
      <c r="V12" s="27"/>
      <c r="W12" s="15" t="str">
        <f>IF(V12="48",1,IF(V12&lt;&gt;"48","√"))</f>
        <v>√</v>
      </c>
      <c r="X12" s="22" t="str">
        <f t="shared" si="5"/>
        <v/>
      </c>
    </row>
    <row r="13" spans="1:24" ht="21" customHeight="1">
      <c r="A13" s="16" t="s">
        <v>7</v>
      </c>
      <c r="B13" s="27"/>
      <c r="C13" s="15" t="str">
        <f>IF(B13="20",1,IF(B13&lt;&gt;"20","√"))</f>
        <v>√</v>
      </c>
      <c r="D13" s="22" t="str">
        <f t="shared" si="0"/>
        <v/>
      </c>
      <c r="E13" s="16" t="s">
        <v>29</v>
      </c>
      <c r="F13" s="27"/>
      <c r="G13" s="15" t="str">
        <f>IF(F13="22",1,IF(F13&lt;&gt;"22","√"))</f>
        <v>√</v>
      </c>
      <c r="H13" s="22" t="str">
        <f t="shared" si="1"/>
        <v/>
      </c>
      <c r="I13" s="16" t="s">
        <v>50</v>
      </c>
      <c r="J13" s="27"/>
      <c r="K13" s="15" t="str">
        <f>IF(J13="8",1,IF(J13&lt;&gt;"8","√"))</f>
        <v>√</v>
      </c>
      <c r="L13" s="22" t="str">
        <f t="shared" si="2"/>
        <v/>
      </c>
      <c r="M13" s="16" t="s">
        <v>66</v>
      </c>
      <c r="N13" s="27"/>
      <c r="O13" s="3" t="str">
        <f>IF(N13="36",1,IF(N13&lt;&gt;"36","√"))</f>
        <v>√</v>
      </c>
      <c r="P13" s="22" t="str">
        <f t="shared" si="3"/>
        <v/>
      </c>
      <c r="Q13" s="16" t="s">
        <v>22</v>
      </c>
      <c r="R13" s="27"/>
      <c r="S13" s="15" t="str">
        <f>IF(R13="88",1,IF(R13&lt;&gt;"88","√"))</f>
        <v>√</v>
      </c>
      <c r="T13" s="22" t="str">
        <f t="shared" si="4"/>
        <v/>
      </c>
      <c r="U13" s="16" t="s">
        <v>60</v>
      </c>
      <c r="V13" s="27"/>
      <c r="W13" s="15" t="str">
        <f>IF(V13="4",1,IF(V13&lt;&gt;"4","√"))</f>
        <v>√</v>
      </c>
      <c r="X13" s="22" t="str">
        <f t="shared" si="5"/>
        <v/>
      </c>
    </row>
    <row r="14" spans="1:24" ht="21" customHeight="1">
      <c r="A14" s="16" t="s">
        <v>8</v>
      </c>
      <c r="B14" s="27"/>
      <c r="C14" s="15" t="str">
        <f>IF(B14="60",1,IF(B14&lt;&gt;"60","√"))</f>
        <v>√</v>
      </c>
      <c r="D14" s="22" t="str">
        <f t="shared" si="0"/>
        <v/>
      </c>
      <c r="E14" s="16" t="s">
        <v>30</v>
      </c>
      <c r="F14" s="27"/>
      <c r="G14" s="15" t="str">
        <f>IF(F14="30",1,IF(F14&lt;&gt;"30","√"))</f>
        <v>√</v>
      </c>
      <c r="H14" s="22" t="str">
        <f t="shared" si="1"/>
        <v/>
      </c>
      <c r="I14" s="16" t="s">
        <v>51</v>
      </c>
      <c r="J14" s="27"/>
      <c r="K14" s="15" t="str">
        <f>IF(J14="36",1,IF(J14&lt;&gt;"36","√"))</f>
        <v>√</v>
      </c>
      <c r="L14" s="22" t="str">
        <f t="shared" si="2"/>
        <v/>
      </c>
      <c r="M14" s="16" t="s">
        <v>67</v>
      </c>
      <c r="N14" s="27"/>
      <c r="O14" s="3" t="str">
        <f>IF(N14="40",1,IF(N14&lt;&gt;"40","√"))</f>
        <v>√</v>
      </c>
      <c r="P14" s="22" t="str">
        <f t="shared" si="3"/>
        <v/>
      </c>
      <c r="Q14" s="16" t="s">
        <v>23</v>
      </c>
      <c r="R14" s="27"/>
      <c r="S14" s="15" t="str">
        <f>IF(R14="40",1,IF(R14&lt;&gt;"40","√"))</f>
        <v>√</v>
      </c>
      <c r="T14" s="22" t="str">
        <f t="shared" si="4"/>
        <v/>
      </c>
      <c r="U14" s="16" t="s">
        <v>61</v>
      </c>
      <c r="V14" s="27"/>
      <c r="W14" s="15" t="str">
        <f>IF(V14="6",1,IF(V14&lt;&gt;"6","√"))</f>
        <v>√</v>
      </c>
      <c r="X14" s="22" t="str">
        <f t="shared" si="5"/>
        <v/>
      </c>
    </row>
    <row r="15" spans="1:24" ht="21" customHeight="1">
      <c r="A15" s="16" t="s">
        <v>9</v>
      </c>
      <c r="B15" s="27"/>
      <c r="C15" s="15" t="str">
        <f>IF(B15="15",1,IF(B15&lt;&gt;"15","√"))</f>
        <v>√</v>
      </c>
      <c r="D15" s="22" t="str">
        <f t="shared" si="0"/>
        <v/>
      </c>
      <c r="E15" s="16" t="s">
        <v>31</v>
      </c>
      <c r="F15" s="27"/>
      <c r="G15" s="15" t="str">
        <f>IF(F15="45",1,IF(F15&lt;&gt;"45","√"))</f>
        <v>√</v>
      </c>
      <c r="H15" s="22" t="str">
        <f t="shared" si="1"/>
        <v/>
      </c>
      <c r="I15" s="16" t="s">
        <v>52</v>
      </c>
      <c r="J15" s="27"/>
      <c r="K15" s="15" t="str">
        <f>IF(J15="8",1,IF(J15&lt;&gt;"8","√"))</f>
        <v>√</v>
      </c>
      <c r="L15" s="22" t="str">
        <f t="shared" si="2"/>
        <v/>
      </c>
      <c r="M15" s="16" t="s">
        <v>28</v>
      </c>
      <c r="N15" s="27"/>
      <c r="O15" s="3" t="str">
        <f>IF(N15="50",1,IF(N15&lt;&gt;"50","√"))</f>
        <v>√</v>
      </c>
      <c r="P15" s="22" t="str">
        <f t="shared" si="3"/>
        <v/>
      </c>
      <c r="Q15" s="16" t="s">
        <v>24</v>
      </c>
      <c r="R15" s="27"/>
      <c r="S15" s="15" t="str">
        <f>IF(R15="144",1,IF(R15&lt;&gt;"144","√"))</f>
        <v>√</v>
      </c>
      <c r="T15" s="22" t="str">
        <f t="shared" si="4"/>
        <v/>
      </c>
      <c r="U15" s="16" t="s">
        <v>62</v>
      </c>
      <c r="V15" s="27"/>
      <c r="W15" s="15" t="str">
        <f>IF(V15="10",1,IF(V15&lt;&gt;"10","√"))</f>
        <v>√</v>
      </c>
      <c r="X15" s="22" t="str">
        <f t="shared" si="5"/>
        <v/>
      </c>
    </row>
    <row r="16" spans="1:24" ht="21" customHeight="1">
      <c r="A16" s="16" t="s">
        <v>10</v>
      </c>
      <c r="B16" s="27"/>
      <c r="C16" s="15" t="str">
        <f>IF(B16="18",1,IF(B16&lt;&gt;"18","√"))</f>
        <v>√</v>
      </c>
      <c r="D16" s="22" t="str">
        <f t="shared" si="0"/>
        <v/>
      </c>
      <c r="E16" s="16" t="s">
        <v>32</v>
      </c>
      <c r="F16" s="27"/>
      <c r="G16" s="15" t="str">
        <f>IF(F16="33",1,IF(F16&lt;&gt;"33","√"))</f>
        <v>√</v>
      </c>
      <c r="H16" s="22" t="str">
        <f t="shared" si="1"/>
        <v/>
      </c>
      <c r="I16" s="16" t="s">
        <v>44</v>
      </c>
      <c r="J16" s="27"/>
      <c r="K16" s="15" t="str">
        <f>IF(J16="9",1,IF(J16&lt;&gt;"9","√"))</f>
        <v>√</v>
      </c>
      <c r="L16" s="22" t="str">
        <f t="shared" si="2"/>
        <v/>
      </c>
      <c r="M16" s="16" t="s">
        <v>33</v>
      </c>
      <c r="N16" s="27"/>
      <c r="O16" s="3" t="str">
        <f>IF(N16="49",1,IF(N16&lt;&gt;"49","√"))</f>
        <v>√</v>
      </c>
      <c r="P16" s="22" t="str">
        <f t="shared" si="3"/>
        <v/>
      </c>
      <c r="Q16" s="16" t="s">
        <v>33</v>
      </c>
      <c r="R16" s="27"/>
      <c r="S16" s="15" t="str">
        <f>IF(R16="49",1,IF(R16&lt;&gt;"49","√"))</f>
        <v>√</v>
      </c>
      <c r="T16" s="22" t="str">
        <f t="shared" si="4"/>
        <v/>
      </c>
      <c r="U16" s="16" t="s">
        <v>73</v>
      </c>
      <c r="V16" s="27"/>
      <c r="W16" s="7" t="str">
        <f>IF(V16="20",1,IF(V16&lt;&gt;"20","√"))</f>
        <v>√</v>
      </c>
      <c r="X16" s="22" t="str">
        <f t="shared" si="5"/>
        <v/>
      </c>
    </row>
    <row r="17" spans="1:24" ht="21" customHeight="1">
      <c r="A17" s="16" t="s">
        <v>11</v>
      </c>
      <c r="B17" s="27"/>
      <c r="C17" s="15" t="str">
        <f>IF(B17="24",1,IF(B17&lt;&gt;"24","√"))</f>
        <v>√</v>
      </c>
      <c r="D17" s="22" t="str">
        <f t="shared" si="0"/>
        <v/>
      </c>
      <c r="E17" s="16" t="s">
        <v>33</v>
      </c>
      <c r="F17" s="27"/>
      <c r="G17" s="15" t="str">
        <f>IF(F17="49",1,IF(F17&lt;&gt;"49","√"))</f>
        <v>√</v>
      </c>
      <c r="H17" s="22" t="str">
        <f t="shared" si="1"/>
        <v/>
      </c>
      <c r="I17" s="16" t="s">
        <v>53</v>
      </c>
      <c r="J17" s="27"/>
      <c r="K17" s="15" t="str">
        <f>IF(J17="10",1,IF(J17&lt;&gt;"10","√"))</f>
        <v>√</v>
      </c>
      <c r="L17" s="22" t="str">
        <f t="shared" si="2"/>
        <v/>
      </c>
      <c r="M17" s="16" t="s">
        <v>68</v>
      </c>
      <c r="N17" s="27"/>
      <c r="O17" s="3" t="str">
        <f>IF(N17="45",1,IF(N17&lt;&gt;"45","√"))</f>
        <v>√</v>
      </c>
      <c r="P17" s="22" t="str">
        <f t="shared" si="3"/>
        <v/>
      </c>
      <c r="Q17" s="16" t="s">
        <v>40</v>
      </c>
      <c r="R17" s="27"/>
      <c r="S17" s="15" t="str">
        <f>IF(R17="120",1,IF(R17&lt;&gt;"120","√"))</f>
        <v>√</v>
      </c>
      <c r="T17" s="22" t="str">
        <f t="shared" si="4"/>
        <v/>
      </c>
      <c r="U17" s="16" t="s">
        <v>74</v>
      </c>
      <c r="V17" s="27"/>
      <c r="W17" s="7" t="str">
        <f>IF(V17="14",1,IF(V17&lt;&gt;"14","√"))</f>
        <v>√</v>
      </c>
      <c r="X17" s="22" t="str">
        <f t="shared" si="5"/>
        <v/>
      </c>
    </row>
    <row r="18" spans="1:24" ht="21" customHeight="1">
      <c r="A18" s="16" t="s">
        <v>12</v>
      </c>
      <c r="B18" s="27"/>
      <c r="C18" s="15" t="str">
        <f>IF(B18="21",1,IF(B18&lt;&gt;"21","√"))</f>
        <v>√</v>
      </c>
      <c r="D18" s="22" t="str">
        <f t="shared" si="0"/>
        <v/>
      </c>
      <c r="E18" s="16" t="s">
        <v>34</v>
      </c>
      <c r="F18" s="27"/>
      <c r="G18" s="15" t="str">
        <f>IF(F18="11",1,IF(F18&lt;&gt;"11","√"))</f>
        <v>√</v>
      </c>
      <c r="H18" s="22" t="str">
        <f t="shared" si="1"/>
        <v/>
      </c>
      <c r="I18" s="16" t="s">
        <v>42</v>
      </c>
      <c r="J18" s="27"/>
      <c r="K18" s="15" t="str">
        <f>IF(J18="70",1,IF(J18&lt;&gt;"70","√"))</f>
        <v>√</v>
      </c>
      <c r="L18" s="22" t="str">
        <f t="shared" si="2"/>
        <v/>
      </c>
      <c r="M18" s="16" t="s">
        <v>69</v>
      </c>
      <c r="N18" s="27"/>
      <c r="O18" s="7" t="str">
        <f>IF(N18="63",1,IF(N18&lt;&gt;"63","√"))</f>
        <v>√</v>
      </c>
      <c r="P18" s="22" t="str">
        <f t="shared" si="3"/>
        <v/>
      </c>
      <c r="Q18" s="16" t="s">
        <v>41</v>
      </c>
      <c r="R18" s="27"/>
      <c r="S18" s="15" t="str">
        <f>IF(R18="121",1,IF(R18&lt;&gt;"121","√"))</f>
        <v>√</v>
      </c>
      <c r="T18" s="22" t="str">
        <f t="shared" si="4"/>
        <v/>
      </c>
      <c r="U18" s="16" t="s">
        <v>75</v>
      </c>
      <c r="V18" s="27"/>
      <c r="W18" s="7" t="str">
        <f>IF(V18="15",1,IF(V18&lt;&gt;"15","√"))</f>
        <v>√</v>
      </c>
      <c r="X18" s="22" t="str">
        <f t="shared" si="5"/>
        <v/>
      </c>
    </row>
    <row r="19" spans="1:24" ht="21" customHeight="1">
      <c r="A19" s="16" t="s">
        <v>13</v>
      </c>
      <c r="B19" s="27"/>
      <c r="C19" s="15" t="str">
        <f>IF(B19="25",1,IF(B19&lt;&gt;"25","√"))</f>
        <v>√</v>
      </c>
      <c r="D19" s="22" t="str">
        <f t="shared" si="0"/>
        <v/>
      </c>
      <c r="E19" s="16" t="s">
        <v>35</v>
      </c>
      <c r="F19" s="27"/>
      <c r="G19" s="15" t="str">
        <f>IF(F19="64",1,IF(F19&lt;&gt;"64","√"))</f>
        <v>√</v>
      </c>
      <c r="H19" s="22" t="str">
        <f t="shared" si="1"/>
        <v/>
      </c>
      <c r="I19" s="16" t="s">
        <v>54</v>
      </c>
      <c r="J19" s="27"/>
      <c r="K19" s="15" t="str">
        <f>IF(J19="40",1,IF(J19&lt;&gt;"40","√"))</f>
        <v>√</v>
      </c>
      <c r="L19" s="22" t="str">
        <f t="shared" si="2"/>
        <v/>
      </c>
      <c r="M19" s="16" t="s">
        <v>70</v>
      </c>
      <c r="N19" s="27"/>
      <c r="O19" s="7" t="str">
        <f>IF(N19="24",1,IF(N19&lt;&gt;"24","√"))</f>
        <v>√</v>
      </c>
      <c r="P19" s="22" t="str">
        <f t="shared" si="3"/>
        <v/>
      </c>
      <c r="Q19" s="16" t="s">
        <v>42</v>
      </c>
      <c r="R19" s="27"/>
      <c r="S19" s="15" t="str">
        <f>IF(R19="70",1,IF(R19&lt;&gt;"70","√"))</f>
        <v>√</v>
      </c>
      <c r="T19" s="22" t="str">
        <f t="shared" si="4"/>
        <v/>
      </c>
      <c r="U19" s="16" t="s">
        <v>76</v>
      </c>
      <c r="V19" s="27"/>
      <c r="W19" s="7" t="str">
        <f>IF(V19="110",1,IF(V19&lt;&gt;"110","√"))</f>
        <v>√</v>
      </c>
      <c r="X19" s="22" t="str">
        <f t="shared" si="5"/>
        <v/>
      </c>
    </row>
    <row r="20" spans="1:24" ht="21" customHeight="1">
      <c r="A20" s="16" t="s">
        <v>14</v>
      </c>
      <c r="B20" s="27"/>
      <c r="C20" s="15" t="str">
        <f>IF(B20="66",1,IF(B20&lt;&gt;"66","√"))</f>
        <v>√</v>
      </c>
      <c r="D20" s="22" t="str">
        <f t="shared" si="0"/>
        <v/>
      </c>
      <c r="E20" s="16" t="s">
        <v>36</v>
      </c>
      <c r="F20" s="27"/>
      <c r="G20" s="15" t="str">
        <f>IF(F20="30",1,IF(F20&lt;&gt;"30","√"))</f>
        <v>√</v>
      </c>
      <c r="H20" s="22" t="str">
        <f t="shared" si="1"/>
        <v/>
      </c>
      <c r="I20" s="16" t="s">
        <v>55</v>
      </c>
      <c r="J20" s="27"/>
      <c r="K20" s="15" t="str">
        <f>IF(J20="28",1,IF(J20&lt;&gt;"28","√"))</f>
        <v>√</v>
      </c>
      <c r="L20" s="22" t="str">
        <f t="shared" si="2"/>
        <v/>
      </c>
      <c r="M20" s="16" t="s">
        <v>55</v>
      </c>
      <c r="N20" s="27"/>
      <c r="O20" s="7" t="str">
        <f>IF(N20="28",1,IF(N20&lt;&gt;"28","√"))</f>
        <v>√</v>
      </c>
      <c r="P20" s="22" t="str">
        <f t="shared" si="3"/>
        <v/>
      </c>
      <c r="Q20" s="16" t="s">
        <v>43</v>
      </c>
      <c r="R20" s="27"/>
      <c r="S20" s="15" t="str">
        <f>IF(R20="36",1,IF(R20&lt;&gt;"36","√"))</f>
        <v>√</v>
      </c>
      <c r="T20" s="22" t="str">
        <f t="shared" si="4"/>
        <v/>
      </c>
      <c r="U20" s="16" t="s">
        <v>77</v>
      </c>
      <c r="V20" s="27"/>
      <c r="W20" s="7" t="str">
        <f>IF(V20="132",1,IF(V20&lt;&gt;"132","√"))</f>
        <v>√</v>
      </c>
      <c r="X20" s="22" t="str">
        <f t="shared" si="5"/>
        <v/>
      </c>
    </row>
    <row r="21" spans="1:24" ht="21" customHeight="1">
      <c r="A21" s="16" t="s">
        <v>15</v>
      </c>
      <c r="B21" s="27"/>
      <c r="C21" s="15" t="str">
        <f>IF(B21="20",1,IF(B21&lt;&gt;"20","√"))</f>
        <v>√</v>
      </c>
      <c r="D21" s="22" t="str">
        <f t="shared" si="0"/>
        <v/>
      </c>
      <c r="E21" s="17" t="s">
        <v>37</v>
      </c>
      <c r="F21" s="27"/>
      <c r="G21" s="15" t="str">
        <f>IF(F21="36",1,IF(F21&lt;&gt;"36","√"))</f>
        <v>√</v>
      </c>
      <c r="H21" s="22" t="str">
        <f t="shared" si="1"/>
        <v/>
      </c>
      <c r="I21" s="16" t="s">
        <v>56</v>
      </c>
      <c r="J21" s="27"/>
      <c r="K21" s="15" t="str">
        <f>IF(J21="18",1,IF(J21&lt;&gt;"18","√"))</f>
        <v>√</v>
      </c>
      <c r="L21" s="22" t="str">
        <f t="shared" si="2"/>
        <v/>
      </c>
      <c r="M21" s="16" t="s">
        <v>71</v>
      </c>
      <c r="N21" s="27"/>
      <c r="O21" s="7" t="str">
        <f>IF(N21="42",1,IF(N21&lt;&gt;"42","√"))</f>
        <v>√</v>
      </c>
      <c r="P21" s="22" t="str">
        <f t="shared" si="3"/>
        <v/>
      </c>
      <c r="Q21" s="18" t="s">
        <v>44</v>
      </c>
      <c r="R21" s="27"/>
      <c r="S21" s="15" t="str">
        <f>IF(R21="9",1,IF(R21&lt;&gt;"9","√"))</f>
        <v>√</v>
      </c>
      <c r="T21" s="22" t="str">
        <f t="shared" si="4"/>
        <v/>
      </c>
      <c r="U21" s="16" t="s">
        <v>78</v>
      </c>
      <c r="V21" s="27"/>
      <c r="W21" s="7" t="str">
        <f>IF(V21="48",1,IF(V21&lt;&gt;"48","√"))</f>
        <v>√</v>
      </c>
      <c r="X21" s="22" t="str">
        <f t="shared" si="5"/>
        <v/>
      </c>
    </row>
    <row r="22" spans="1:24" ht="21" customHeight="1">
      <c r="A22" s="16" t="s">
        <v>16</v>
      </c>
      <c r="B22" s="27"/>
      <c r="C22" s="15" t="str">
        <f>IF(B22="16",1,IF(B22&lt;&gt;"16","√"))</f>
        <v>√</v>
      </c>
      <c r="D22" s="22" t="str">
        <f t="shared" si="0"/>
        <v/>
      </c>
      <c r="E22" s="16" t="s">
        <v>38</v>
      </c>
      <c r="F22" s="27"/>
      <c r="G22" s="15" t="str">
        <f>IF(F22="108",1,IF(F22&lt;&gt;"108","√"))</f>
        <v>√</v>
      </c>
      <c r="H22" s="22" t="str">
        <f t="shared" si="1"/>
        <v/>
      </c>
      <c r="I22" s="16" t="s">
        <v>8</v>
      </c>
      <c r="J22" s="27"/>
      <c r="K22" s="15" t="str">
        <f>IF(J22="60",1,IF(J22&lt;&gt;"60","√"))</f>
        <v>√</v>
      </c>
      <c r="L22" s="22" t="str">
        <f t="shared" si="2"/>
        <v/>
      </c>
      <c r="M22" s="16" t="s">
        <v>56</v>
      </c>
      <c r="N22" s="27"/>
      <c r="O22" s="7" t="str">
        <f>IF(N22="18",1,IF(N22&lt;&gt;"18","√"))</f>
        <v>√</v>
      </c>
      <c r="P22" s="22" t="str">
        <f t="shared" si="3"/>
        <v/>
      </c>
      <c r="Q22" s="16" t="s">
        <v>45</v>
      </c>
      <c r="R22" s="27"/>
      <c r="S22" s="15" t="str">
        <f>IF(R22="60",1,IF(R22&lt;&gt;"60","√"))</f>
        <v>√</v>
      </c>
      <c r="T22" s="22" t="str">
        <f t="shared" si="4"/>
        <v/>
      </c>
      <c r="U22" s="16" t="s">
        <v>79</v>
      </c>
      <c r="V22" s="27"/>
      <c r="W22" s="7" t="str">
        <f>IF(V22="80",1,IF(V22&lt;&gt;"80","√"))</f>
        <v>√</v>
      </c>
      <c r="X22" s="22" t="str">
        <f t="shared" si="5"/>
        <v/>
      </c>
    </row>
    <row r="23" spans="1:24" ht="21" customHeight="1">
      <c r="A23" s="16" t="s">
        <v>17</v>
      </c>
      <c r="B23" s="27"/>
      <c r="C23" s="15" t="str">
        <f>IF(B23="35",1,IF(B23&lt;&gt;"35","√"))</f>
        <v>√</v>
      </c>
      <c r="D23" s="22" t="str">
        <f t="shared" si="0"/>
        <v/>
      </c>
      <c r="E23" s="16" t="s">
        <v>39</v>
      </c>
      <c r="F23" s="27"/>
      <c r="G23" s="15" t="str">
        <f>IF(F23="48",1,IF(F23&lt;&gt;"48","√"))</f>
        <v>√</v>
      </c>
      <c r="H23" s="22" t="str">
        <f t="shared" si="1"/>
        <v/>
      </c>
      <c r="I23" s="16" t="s">
        <v>28</v>
      </c>
      <c r="J23" s="27"/>
      <c r="K23" s="15" t="str">
        <f>IF(J23="50",1,IF(J23&lt;&gt;"50","√"))</f>
        <v>√</v>
      </c>
      <c r="L23" s="22" t="str">
        <f t="shared" si="2"/>
        <v/>
      </c>
      <c r="M23" s="16" t="s">
        <v>72</v>
      </c>
      <c r="N23" s="27"/>
      <c r="O23" s="7" t="str">
        <f>IF(N23="72",1,IF(N23&lt;&gt;"72","√"))</f>
        <v>√</v>
      </c>
      <c r="P23" s="22" t="str">
        <f t="shared" si="3"/>
        <v/>
      </c>
      <c r="Q23" s="16" t="s">
        <v>57</v>
      </c>
      <c r="R23" s="27"/>
      <c r="S23" s="15" t="str">
        <f>IF(R23="16",1,IF(R23&lt;&gt;"16","√"))</f>
        <v>√</v>
      </c>
      <c r="T23" s="22" t="str">
        <f t="shared" si="4"/>
        <v/>
      </c>
      <c r="U23" s="16" t="s">
        <v>80</v>
      </c>
      <c r="V23" s="27"/>
      <c r="W23" s="7" t="str">
        <f>IF(V23="12",1,IF(V23&lt;&gt;"12","√"))</f>
        <v>√</v>
      </c>
      <c r="X23" s="22" t="str">
        <f t="shared" si="5"/>
        <v/>
      </c>
    </row>
    <row r="24" spans="1:24" ht="15.95" customHeight="1">
      <c r="D24" s="7"/>
      <c r="H24" s="7"/>
      <c r="L24" s="7"/>
      <c r="M24" s="8"/>
      <c r="N24" s="9"/>
      <c r="O24" s="10"/>
      <c r="P24" s="3"/>
      <c r="Q24" s="3"/>
    </row>
    <row r="25" spans="1:24" ht="15.95" hidden="1" customHeight="1">
      <c r="A25" s="11"/>
      <c r="B25" s="12">
        <f>COUNTBLANK(B9:B23)</f>
        <v>15</v>
      </c>
      <c r="C25" s="7">
        <f>SUM(C9:C23)</f>
        <v>0</v>
      </c>
      <c r="D25" s="7"/>
      <c r="E25" s="11"/>
      <c r="F25" s="12">
        <f>COUNTBLANK(F9:F23)</f>
        <v>15</v>
      </c>
      <c r="G25" s="7">
        <f>SUM(G9:G23)</f>
        <v>0</v>
      </c>
      <c r="H25" s="7"/>
      <c r="I25" s="11"/>
      <c r="J25" s="12">
        <f>COUNTBLANK(J9:J23)</f>
        <v>15</v>
      </c>
      <c r="K25" s="7">
        <f>SUM(K9:K23)</f>
        <v>0</v>
      </c>
      <c r="L25" s="7"/>
      <c r="N25" s="12">
        <f>COUNTBLANK(N9:N23)</f>
        <v>15</v>
      </c>
      <c r="O25" s="7">
        <f>SUM(O9:O23)</f>
        <v>0</v>
      </c>
      <c r="Q25" s="3"/>
      <c r="R25" s="12">
        <f>COUNTBLANK(R9:R23)</f>
        <v>15</v>
      </c>
      <c r="S25" s="7">
        <f>SUM(S9:S23)</f>
        <v>0</v>
      </c>
      <c r="V25" s="12">
        <f>COUNTBLANK(V9:V23)</f>
        <v>15</v>
      </c>
      <c r="W25" s="7">
        <f>SUM(W9:W23)</f>
        <v>0</v>
      </c>
    </row>
    <row r="26" spans="1:24" ht="18" hidden="1" customHeight="1">
      <c r="A26" s="11"/>
      <c r="B26" s="12"/>
      <c r="C26" s="7"/>
      <c r="D26" s="7"/>
      <c r="E26" s="11"/>
      <c r="F26" s="7"/>
      <c r="G26" s="7"/>
      <c r="H26" s="7"/>
      <c r="J26" s="23"/>
      <c r="K26" s="7"/>
      <c r="L26" s="7"/>
      <c r="P26" s="3"/>
      <c r="Q26" s="3"/>
      <c r="V26" s="7">
        <f>C25+G25+K25+O25+S25+W25</f>
        <v>0</v>
      </c>
      <c r="W26" s="7">
        <f>B25+F25+J25+N25+R25+V25</f>
        <v>90</v>
      </c>
    </row>
    <row r="27" spans="1:24" ht="20.100000000000001" customHeight="1">
      <c r="A27" s="4"/>
      <c r="B27" s="13"/>
      <c r="C27" s="10"/>
      <c r="D27" s="10"/>
      <c r="E27" s="14"/>
      <c r="K27" s="3"/>
      <c r="L27" s="3"/>
      <c r="O27" s="3"/>
      <c r="P27" s="3"/>
      <c r="Q27" s="3"/>
    </row>
    <row r="28" spans="1:24" ht="15.95" customHeight="1">
      <c r="A28" s="4"/>
      <c r="B28" s="13"/>
      <c r="C28" s="10"/>
      <c r="D28" s="10"/>
      <c r="E28" s="14"/>
      <c r="F28" s="10"/>
      <c r="G28" s="10"/>
      <c r="H28" s="10"/>
      <c r="I28" s="14"/>
      <c r="J28" s="3"/>
      <c r="K28" s="3"/>
      <c r="L28" s="3"/>
      <c r="M28" s="4"/>
      <c r="N28" s="3"/>
      <c r="O28" s="3"/>
      <c r="P28" s="3"/>
      <c r="Q28" s="3"/>
    </row>
    <row r="29" spans="1:24">
      <c r="Q29" s="3"/>
    </row>
  </sheetData>
  <sheetProtection password="C40A" sheet="1" objects="1" scenarios="1" selectLockedCells="1"/>
  <mergeCells count="1">
    <mergeCell ref="B1:H1"/>
  </mergeCells>
  <phoneticPr fontId="0" type="noConversion"/>
  <pageMargins left="0.5" right="0.5" top="0.5" bottom="0.5" header="0" footer="0"/>
  <pageSetup scale="115" orientation="landscape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4A</dc:title>
  <dc:subject>Multiplication 12 X 12</dc:subject>
  <dc:creator>Gerald Casper</dc:creator>
  <cp:lastModifiedBy>Gerald Casper</cp:lastModifiedBy>
  <cp:lastPrinted>2001-03-16T15:59:03Z</cp:lastPrinted>
  <dcterms:created xsi:type="dcterms:W3CDTF">1999-11-30T18:46:32Z</dcterms:created>
  <dcterms:modified xsi:type="dcterms:W3CDTF">2014-10-31T15:53:16Z</dcterms:modified>
</cp:coreProperties>
</file>